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2335ff63478ca8/50_陸上競技部/01大会要項等/241002_新人大会/"/>
    </mc:Choice>
  </mc:AlternateContent>
  <xr:revisionPtr revIDLastSave="26" documentId="13_ncr:1_{7DFCE5E8-1A4C-4F44-85A6-9978C498CD40}" xr6:coauthVersionLast="47" xr6:coauthVersionMax="47" xr10:uidLastSave="{F16A3F8C-15FB-4C90-82EB-4852454B9B13}"/>
  <bookViews>
    <workbookView xWindow="-98" yWindow="-98" windowWidth="19396" windowHeight="10395" tabRatio="742" activeTab="1" xr2:uid="{00000000-000D-0000-FFFF-FFFF00000000}"/>
  </bookViews>
  <sheets>
    <sheet name="入力例" sheetId="57" r:id="rId1"/>
    <sheet name="賞状ひな形" sheetId="45" r:id="rId2"/>
    <sheet name="リレーひな形" sheetId="56" r:id="rId3"/>
    <sheet name="長決" sheetId="16" state="hidden" r:id="rId4"/>
    <sheet name="リレーT決" sheetId="30" state="hidden" r:id="rId5"/>
    <sheet name="幅(複)決" sheetId="25" state="hidden" r:id="rId6"/>
  </sheets>
  <definedNames>
    <definedName name="_xlnm.Print_Area" localSheetId="4">リレーT決!$R$31:$AG$510</definedName>
    <definedName name="_xlnm.Print_Area" localSheetId="2">リレーひな形!$B$2:$Q$61</definedName>
    <definedName name="_xlnm.Print_Area" localSheetId="1">賞状ひな形!$B$2:$Q$481</definedName>
    <definedName name="_xlnm.Print_Area" localSheetId="3">長決!$Q$31:$AF$510</definedName>
    <definedName name="_xlnm.Print_Area" localSheetId="0">入力例!$B$2:$Q$181</definedName>
    <definedName name="_xlnm.Print_Area" localSheetId="5">'幅(複)決'!$T$31:$AI$510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" i="30" l="1"/>
  <c r="O29" i="30"/>
  <c r="N29" i="30"/>
  <c r="M29" i="30"/>
  <c r="L29" i="30"/>
  <c r="N27" i="30" l="1"/>
  <c r="U559" i="30" s="1"/>
  <c r="P27" i="30"/>
  <c r="O27" i="30"/>
  <c r="M27" i="30"/>
  <c r="U553" i="30" s="1"/>
  <c r="L27" i="30"/>
  <c r="U542" i="30" s="1"/>
  <c r="N25" i="30"/>
  <c r="U499" i="30" s="1"/>
  <c r="P25" i="30"/>
  <c r="W487" i="30" s="1"/>
  <c r="O25" i="30"/>
  <c r="X482" i="30" s="1"/>
  <c r="M25" i="30"/>
  <c r="U493" i="30" s="1"/>
  <c r="L25" i="30"/>
  <c r="N23" i="30"/>
  <c r="U439" i="30" s="1"/>
  <c r="P23" i="30"/>
  <c r="W427" i="30" s="1"/>
  <c r="O23" i="30"/>
  <c r="M23" i="30"/>
  <c r="U433" i="30" s="1"/>
  <c r="L23" i="30"/>
  <c r="U422" i="30" s="1"/>
  <c r="P21" i="30"/>
  <c r="W367" i="30" s="1"/>
  <c r="O21" i="30"/>
  <c r="X362" i="30" s="1"/>
  <c r="N21" i="30"/>
  <c r="U379" i="30" s="1"/>
  <c r="M21" i="30"/>
  <c r="U373" i="30" s="1"/>
  <c r="L21" i="30"/>
  <c r="U362" i="30" s="1"/>
  <c r="P19" i="30"/>
  <c r="W307" i="30" s="1"/>
  <c r="O19" i="30"/>
  <c r="N19" i="30"/>
  <c r="U319" i="30" s="1"/>
  <c r="M19" i="30"/>
  <c r="U313" i="30" s="1"/>
  <c r="L19" i="30"/>
  <c r="U302" i="30" s="1"/>
  <c r="P17" i="30"/>
  <c r="O17" i="30"/>
  <c r="X242" i="30" s="1"/>
  <c r="N17" i="30"/>
  <c r="M17" i="30"/>
  <c r="L17" i="30"/>
  <c r="P15" i="30"/>
  <c r="W187" i="30" s="1"/>
  <c r="O15" i="30"/>
  <c r="X182" i="30" s="1"/>
  <c r="N15" i="30"/>
  <c r="U199" i="30" s="1"/>
  <c r="M15" i="30"/>
  <c r="U193" i="30" s="1"/>
  <c r="L15" i="30"/>
  <c r="U182" i="30" s="1"/>
  <c r="L13" i="30"/>
  <c r="U122" i="30" s="1"/>
  <c r="P13" i="30"/>
  <c r="O13" i="30"/>
  <c r="X122" i="30" s="1"/>
  <c r="N13" i="30"/>
  <c r="U139" i="30" s="1"/>
  <c r="M13" i="30"/>
  <c r="U133" i="30" s="1"/>
  <c r="X596" i="30"/>
  <c r="U596" i="30"/>
  <c r="X536" i="30"/>
  <c r="U536" i="30"/>
  <c r="X476" i="30"/>
  <c r="U476" i="30"/>
  <c r="X416" i="30"/>
  <c r="U416" i="30"/>
  <c r="X356" i="30"/>
  <c r="U356" i="30"/>
  <c r="X296" i="30"/>
  <c r="U296" i="30"/>
  <c r="X236" i="30"/>
  <c r="U236" i="30"/>
  <c r="X176" i="30"/>
  <c r="U176" i="30"/>
  <c r="X116" i="30"/>
  <c r="U116" i="30"/>
  <c r="X56" i="30"/>
  <c r="U56" i="30"/>
  <c r="W607" i="30"/>
  <c r="X602" i="30"/>
  <c r="U619" i="30"/>
  <c r="U613" i="30"/>
  <c r="U602" i="30"/>
  <c r="W547" i="30"/>
  <c r="X542" i="30"/>
  <c r="U482" i="30"/>
  <c r="X422" i="30"/>
  <c r="X302" i="30"/>
  <c r="W247" i="30"/>
  <c r="U259" i="30"/>
  <c r="U253" i="30"/>
  <c r="U242" i="30"/>
  <c r="W127" i="30"/>
  <c r="P11" i="30"/>
  <c r="W67" i="30" s="1"/>
  <c r="O11" i="30"/>
  <c r="X62" i="30" s="1"/>
  <c r="N11" i="30"/>
  <c r="U79" i="30" s="1"/>
  <c r="M11" i="30"/>
  <c r="U73" i="30" s="1"/>
  <c r="L11" i="30"/>
  <c r="U62" i="30" s="1"/>
  <c r="M5" i="30"/>
  <c r="Y626" i="30" s="1"/>
  <c r="Y86" i="30" l="1"/>
  <c r="Y146" i="30"/>
  <c r="Y206" i="30"/>
  <c r="Y266" i="30"/>
  <c r="Y326" i="30"/>
  <c r="Y386" i="30"/>
  <c r="Y446" i="30"/>
  <c r="Y506" i="30"/>
  <c r="Y566" i="30"/>
  <c r="Q29" i="25" l="1"/>
  <c r="Z602" i="25" s="1"/>
  <c r="Q27" i="25"/>
  <c r="Z542" i="25" s="1"/>
  <c r="Q25" i="25"/>
  <c r="Z482" i="25" s="1"/>
  <c r="Q23" i="25"/>
  <c r="Q21" i="25"/>
  <c r="Z362" i="25" s="1"/>
  <c r="Q19" i="25"/>
  <c r="Z302" i="25" s="1"/>
  <c r="Q17" i="25"/>
  <c r="Z242" i="25" s="1"/>
  <c r="Q15" i="25"/>
  <c r="Z182" i="25" s="1"/>
  <c r="Q13" i="25"/>
  <c r="Q11" i="25"/>
  <c r="Z62" i="25" s="1"/>
  <c r="Z596" i="25"/>
  <c r="W596" i="25"/>
  <c r="Z536" i="25"/>
  <c r="W536" i="25"/>
  <c r="Z476" i="25"/>
  <c r="W476" i="25"/>
  <c r="Z416" i="25"/>
  <c r="W416" i="25"/>
  <c r="Z356" i="25"/>
  <c r="W356" i="25"/>
  <c r="Z296" i="25"/>
  <c r="W296" i="25"/>
  <c r="Z236" i="25"/>
  <c r="W236" i="25"/>
  <c r="Z176" i="25"/>
  <c r="W176" i="25"/>
  <c r="Z116" i="25"/>
  <c r="W116" i="25"/>
  <c r="Z56" i="25"/>
  <c r="W56" i="25"/>
  <c r="R29" i="25"/>
  <c r="Y607" i="25" s="1"/>
  <c r="P29" i="25"/>
  <c r="V613" i="25" s="1"/>
  <c r="O29" i="25"/>
  <c r="V617" i="25" s="1"/>
  <c r="N29" i="25"/>
  <c r="W602" i="25" s="1"/>
  <c r="R27" i="25"/>
  <c r="Y547" i="25" s="1"/>
  <c r="P27" i="25"/>
  <c r="V553" i="25" s="1"/>
  <c r="O27" i="25"/>
  <c r="V557" i="25" s="1"/>
  <c r="N27" i="25"/>
  <c r="W542" i="25" s="1"/>
  <c r="R25" i="25"/>
  <c r="Y487" i="25" s="1"/>
  <c r="P25" i="25"/>
  <c r="V493" i="25" s="1"/>
  <c r="O25" i="25"/>
  <c r="V497" i="25" s="1"/>
  <c r="N25" i="25"/>
  <c r="W482" i="25" s="1"/>
  <c r="R23" i="25"/>
  <c r="Y427" i="25" s="1"/>
  <c r="Z422" i="25"/>
  <c r="P23" i="25"/>
  <c r="V433" i="25" s="1"/>
  <c r="O23" i="25"/>
  <c r="V437" i="25" s="1"/>
  <c r="N23" i="25"/>
  <c r="W422" i="25" s="1"/>
  <c r="R21" i="25"/>
  <c r="Y367" i="25" s="1"/>
  <c r="P21" i="25"/>
  <c r="V373" i="25" s="1"/>
  <c r="O21" i="25"/>
  <c r="V377" i="25" s="1"/>
  <c r="N21" i="25"/>
  <c r="W362" i="25" s="1"/>
  <c r="R19" i="25"/>
  <c r="Y307" i="25" s="1"/>
  <c r="P19" i="25"/>
  <c r="V313" i="25" s="1"/>
  <c r="O19" i="25"/>
  <c r="V317" i="25" s="1"/>
  <c r="N19" i="25"/>
  <c r="W302" i="25" s="1"/>
  <c r="R17" i="25"/>
  <c r="Y247" i="25" s="1"/>
  <c r="P17" i="25"/>
  <c r="V253" i="25" s="1"/>
  <c r="O17" i="25"/>
  <c r="V257" i="25" s="1"/>
  <c r="N17" i="25"/>
  <c r="W242" i="25" s="1"/>
  <c r="R15" i="25"/>
  <c r="Y187" i="25" s="1"/>
  <c r="P15" i="25"/>
  <c r="V193" i="25" s="1"/>
  <c r="O15" i="25"/>
  <c r="V197" i="25" s="1"/>
  <c r="N15" i="25"/>
  <c r="W182" i="25" s="1"/>
  <c r="R13" i="25"/>
  <c r="Y127" i="25" s="1"/>
  <c r="Z122" i="25"/>
  <c r="P13" i="25"/>
  <c r="V133" i="25" s="1"/>
  <c r="O13" i="25"/>
  <c r="V137" i="25" s="1"/>
  <c r="N13" i="25"/>
  <c r="W122" i="25" s="1"/>
  <c r="R11" i="25"/>
  <c r="Y67" i="25" s="1"/>
  <c r="P11" i="25"/>
  <c r="V73" i="25" s="1"/>
  <c r="O11" i="25"/>
  <c r="V77" i="25" s="1"/>
  <c r="N11" i="25"/>
  <c r="W62" i="25" s="1"/>
  <c r="O5" i="25"/>
  <c r="AA626" i="25" s="1"/>
  <c r="W596" i="16"/>
  <c r="T596" i="16"/>
  <c r="W536" i="16"/>
  <c r="T536" i="16"/>
  <c r="W476" i="16"/>
  <c r="T476" i="16"/>
  <c r="W416" i="16"/>
  <c r="T416" i="16"/>
  <c r="W356" i="16"/>
  <c r="T356" i="16"/>
  <c r="W296" i="16"/>
  <c r="T296" i="16"/>
  <c r="W236" i="16"/>
  <c r="T236" i="16"/>
  <c r="W176" i="16"/>
  <c r="T176" i="16"/>
  <c r="W116" i="16"/>
  <c r="T116" i="16"/>
  <c r="W56" i="16"/>
  <c r="T56" i="16"/>
  <c r="AA86" i="25" l="1"/>
  <c r="AA146" i="25"/>
  <c r="AA206" i="25"/>
  <c r="AA266" i="25"/>
  <c r="AA326" i="25"/>
  <c r="AA386" i="25"/>
  <c r="AA446" i="25"/>
  <c r="AA506" i="25"/>
  <c r="AA566" i="25"/>
  <c r="N29" i="16"/>
  <c r="W602" i="16" s="1"/>
  <c r="N27" i="16"/>
  <c r="W542" i="16" s="1"/>
  <c r="N25" i="16"/>
  <c r="W482" i="16" s="1"/>
  <c r="N23" i="16"/>
  <c r="W422" i="16" s="1"/>
  <c r="N21" i="16"/>
  <c r="W362" i="16" s="1"/>
  <c r="N19" i="16"/>
  <c r="W302" i="16" s="1"/>
  <c r="N17" i="16"/>
  <c r="W242" i="16" s="1"/>
  <c r="N15" i="16"/>
  <c r="W182" i="16" s="1"/>
  <c r="N13" i="16"/>
  <c r="W122" i="16" s="1"/>
  <c r="N11" i="16"/>
  <c r="W62" i="16" s="1"/>
  <c r="M29" i="16" l="1"/>
  <c r="S613" i="16" s="1"/>
  <c r="M27" i="16"/>
  <c r="S553" i="16" s="1"/>
  <c r="M25" i="16"/>
  <c r="S493" i="16" s="1"/>
  <c r="M23" i="16"/>
  <c r="S433" i="16" s="1"/>
  <c r="M21" i="16"/>
  <c r="S373" i="16" s="1"/>
  <c r="M19" i="16"/>
  <c r="S313" i="16" s="1"/>
  <c r="M17" i="16"/>
  <c r="S253" i="16" s="1"/>
  <c r="M15" i="16"/>
  <c r="S193" i="16" s="1"/>
  <c r="M13" i="16"/>
  <c r="S133" i="16" s="1"/>
  <c r="M11" i="16"/>
  <c r="S73" i="16" s="1"/>
  <c r="O29" i="16" l="1"/>
  <c r="V607" i="16" s="1"/>
  <c r="L29" i="16"/>
  <c r="S617" i="16" s="1"/>
  <c r="K29" i="16"/>
  <c r="T602" i="16" s="1"/>
  <c r="O27" i="16"/>
  <c r="V547" i="16" s="1"/>
  <c r="L27" i="16"/>
  <c r="S557" i="16" s="1"/>
  <c r="K27" i="16"/>
  <c r="T542" i="16" s="1"/>
  <c r="O25" i="16"/>
  <c r="V487" i="16" s="1"/>
  <c r="L25" i="16"/>
  <c r="S497" i="16" s="1"/>
  <c r="K25" i="16"/>
  <c r="T482" i="16" s="1"/>
  <c r="O23" i="16"/>
  <c r="V427" i="16" s="1"/>
  <c r="L23" i="16"/>
  <c r="S437" i="16" s="1"/>
  <c r="K23" i="16"/>
  <c r="T422" i="16" s="1"/>
  <c r="O21" i="16"/>
  <c r="V367" i="16" s="1"/>
  <c r="L21" i="16"/>
  <c r="S377" i="16" s="1"/>
  <c r="K21" i="16"/>
  <c r="T362" i="16" s="1"/>
  <c r="O19" i="16"/>
  <c r="V307" i="16" s="1"/>
  <c r="L19" i="16"/>
  <c r="S317" i="16" s="1"/>
  <c r="K19" i="16"/>
  <c r="T302" i="16" s="1"/>
  <c r="O17" i="16"/>
  <c r="V247" i="16" s="1"/>
  <c r="L17" i="16"/>
  <c r="S257" i="16" s="1"/>
  <c r="K17" i="16"/>
  <c r="T242" i="16" s="1"/>
  <c r="O15" i="16"/>
  <c r="V187" i="16" s="1"/>
  <c r="L15" i="16"/>
  <c r="S197" i="16" s="1"/>
  <c r="K15" i="16"/>
  <c r="T182" i="16" s="1"/>
  <c r="O13" i="16"/>
  <c r="V127" i="16" s="1"/>
  <c r="L13" i="16"/>
  <c r="S137" i="16" s="1"/>
  <c r="K13" i="16"/>
  <c r="T122" i="16" s="1"/>
  <c r="O11" i="16"/>
  <c r="V67" i="16" s="1"/>
  <c r="L11" i="16"/>
  <c r="S77" i="16" s="1"/>
  <c r="K11" i="16"/>
  <c r="T62" i="16" s="1"/>
  <c r="L5" i="16"/>
  <c r="X626" i="16" l="1"/>
  <c r="X566" i="16"/>
  <c r="X506" i="16"/>
  <c r="X446" i="16"/>
  <c r="X386" i="16"/>
  <c r="X326" i="16"/>
  <c r="X266" i="16"/>
  <c r="X206" i="16"/>
  <c r="X146" i="16"/>
  <c r="X86" i="16"/>
</calcChain>
</file>

<file path=xl/sharedStrings.xml><?xml version="1.0" encoding="utf-8"?>
<sst xmlns="http://schemas.openxmlformats.org/spreadsheetml/2006/main" count="496" uniqueCount="263">
  <si>
    <t>No.</t>
  </si>
  <si>
    <t>競技者名</t>
  </si>
  <si>
    <t>学年</t>
  </si>
  <si>
    <t>所属</t>
  </si>
  <si>
    <t>Ord.</t>
  </si>
  <si>
    <t>備考</t>
  </si>
  <si>
    <t>( 3 ) </t>
  </si>
  <si>
    <t>( 2 ) </t>
  </si>
  <si>
    <t>ﾚｰﾝ</t>
  </si>
  <si>
    <t>ジョウエツキョウイクダイガクフゾク</t>
  </si>
  <si>
    <t> 685</t>
  </si>
  <si>
    <t>新潟県</t>
    <rPh sb="0" eb="3">
      <t>ニイガタケン</t>
    </rPh>
    <phoneticPr fontId="20"/>
  </si>
  <si>
    <t>順位</t>
  </si>
  <si>
    <t>記録</t>
  </si>
  <si>
    <t>キド</t>
  </si>
  <si>
    <t>新潟･木戸中</t>
  </si>
  <si>
    <t>村上･荒川中</t>
  </si>
  <si>
    <t>種目名 ⇒</t>
    <rPh sb="0" eb="2">
      <t>シュモク</t>
    </rPh>
    <rPh sb="2" eb="3">
      <t>メイ</t>
    </rPh>
    <phoneticPr fontId="20"/>
  </si>
  <si>
    <t>賞状印字データ変換</t>
    <rPh sb="0" eb="2">
      <t>ショウジョウ</t>
    </rPh>
    <rPh sb="2" eb="4">
      <t>インジ</t>
    </rPh>
    <rPh sb="7" eb="9">
      <t>ヘンカン</t>
    </rPh>
    <phoneticPr fontId="20"/>
  </si>
  <si>
    <t>└</t>
    <phoneticPr fontId="20"/>
  </si>
  <si>
    <t>┘</t>
    <phoneticPr fontId="20"/>
  </si>
  <si>
    <t>賞状の日付　⇒</t>
    <rPh sb="0" eb="2">
      <t>ショウジョウ</t>
    </rPh>
    <rPh sb="3" eb="5">
      <t>ヒヅケ</t>
    </rPh>
    <phoneticPr fontId="20"/>
  </si>
  <si>
    <t>組</t>
  </si>
  <si>
    <t>組順位</t>
  </si>
  <si>
    <t>風速</t>
  </si>
  <si>
    <t>タケイ　ユワ</t>
  </si>
  <si>
    <t>ツバメ</t>
  </si>
  <si>
    <t> 7031</t>
  </si>
  <si>
    <t>武井　悠和</t>
  </si>
  <si>
    <t>燕･燕中</t>
  </si>
  <si>
    <t>ワタナベ　コウキ</t>
  </si>
  <si>
    <t>ジョウトウ</t>
  </si>
  <si>
    <t> 54</t>
  </si>
  <si>
    <t>渡邉　幸希</t>
  </si>
  <si>
    <t>上越･城東中</t>
  </si>
  <si>
    <t>ヤギ　ケンスケ</t>
  </si>
  <si>
    <t>ホリノウチ</t>
  </si>
  <si>
    <t> 3937</t>
  </si>
  <si>
    <t>八木　健輔</t>
  </si>
  <si>
    <t>魚沼･堀之内中</t>
  </si>
  <si>
    <t>サカイ　ケント</t>
  </si>
  <si>
    <t>シオザワ</t>
  </si>
  <si>
    <t> 4081</t>
  </si>
  <si>
    <t>酒井　健斗</t>
  </si>
  <si>
    <t>南魚沼･塩沢中</t>
  </si>
  <si>
    <t>長岡･宮内中</t>
  </si>
  <si>
    <t>長岡･旭岡中</t>
  </si>
  <si>
    <t>三条･第一中</t>
  </si>
  <si>
    <t>中魚･津南中</t>
  </si>
  <si>
    <t>五泉･村松桜中</t>
  </si>
  <si>
    <t>新潟･松浜中</t>
  </si>
  <si>
    <t>新潟･小針中</t>
  </si>
  <si>
    <t>③必要であれば、賞状の日付を変更　　④標準は１～８ページ印刷．印刷時は、欠場者のページを忘れずに引く</t>
    <rPh sb="19" eb="21">
      <t>ヒョウジュン</t>
    </rPh>
    <rPh sb="28" eb="30">
      <t>インサツ</t>
    </rPh>
    <rPh sb="31" eb="33">
      <t>インサツ</t>
    </rPh>
    <rPh sb="33" eb="34">
      <t>ジ</t>
    </rPh>
    <rPh sb="36" eb="39">
      <t>ケツジョウシャ</t>
    </rPh>
    <rPh sb="44" eb="45">
      <t>ワス</t>
    </rPh>
    <rPh sb="48" eb="49">
      <t>ヒ</t>
    </rPh>
    <phoneticPr fontId="20"/>
  </si>
  <si>
    <t>キムラ　コウキ</t>
  </si>
  <si>
    <t>サンジョウダイイチ</t>
  </si>
  <si>
    <t> 2729</t>
  </si>
  <si>
    <t>木村　光輝</t>
  </si>
  <si>
    <t>共通男子 1500m</t>
    <rPh sb="0" eb="2">
      <t>キョウツウ</t>
    </rPh>
    <rPh sb="2" eb="4">
      <t>ダンシ</t>
    </rPh>
    <phoneticPr fontId="20"/>
  </si>
  <si>
    <t>共通女子 4x100mR</t>
    <rPh sb="0" eb="2">
      <t>キョウツウ</t>
    </rPh>
    <phoneticPr fontId="20"/>
  </si>
  <si>
    <t>共通男子 走幅跳</t>
    <rPh sb="0" eb="2">
      <t>キョウツウ</t>
    </rPh>
    <rPh sb="2" eb="4">
      <t>ダンシ</t>
    </rPh>
    <rPh sb="5" eb="6">
      <t>ソウ</t>
    </rPh>
    <rPh sb="6" eb="8">
      <t>ハバトビ</t>
    </rPh>
    <phoneticPr fontId="20"/>
  </si>
  <si>
    <r>
      <t>①種目名をプルダウンから選ぶ　　　②リザルトのExcelデータの</t>
    </r>
    <r>
      <rPr>
        <sz val="11"/>
        <color rgb="FFFF0000"/>
        <rFont val="ＭＳ Ｐゴシック"/>
        <family val="3"/>
        <charset val="128"/>
      </rPr>
      <t>「左上」を揃え</t>
    </r>
    <r>
      <rPr>
        <sz val="11"/>
        <color indexed="8"/>
        <rFont val="ＭＳ Ｐゴシック"/>
        <family val="3"/>
        <charset val="128"/>
      </rPr>
      <t>てコピペ</t>
    </r>
    <rPh sb="1" eb="3">
      <t>シュモク</t>
    </rPh>
    <rPh sb="3" eb="4">
      <t>メイ</t>
    </rPh>
    <rPh sb="12" eb="13">
      <t>エラ</t>
    </rPh>
    <phoneticPr fontId="20"/>
  </si>
  <si>
    <t>↓ここを合わせる（「順位」からコピペする）</t>
    <rPh sb="4" eb="5">
      <t>ア</t>
    </rPh>
    <rPh sb="10" eb="12">
      <t>ジュンイ</t>
    </rPh>
    <phoneticPr fontId="20"/>
  </si>
  <si>
    <t>タケイシ　ユウ</t>
  </si>
  <si>
    <t>オオサキガクエン</t>
  </si>
  <si>
    <t> 2882</t>
  </si>
  <si>
    <t>竹石　優</t>
  </si>
  <si>
    <t>三条･大崎学園（中）</t>
  </si>
  <si>
    <t>ササガワ　コウセイ</t>
  </si>
  <si>
    <t> 7034</t>
  </si>
  <si>
    <t>笹川　洸成</t>
  </si>
  <si>
    <t>┐</t>
    <phoneticPr fontId="20"/>
  </si>
  <si>
    <t>┌</t>
    <phoneticPr fontId="20"/>
  </si>
  <si>
    <t>(+1.3)</t>
  </si>
  <si>
    <t>(+0.6)</t>
  </si>
  <si>
    <t>スズキ　ショウゴ</t>
  </si>
  <si>
    <t> 5483</t>
  </si>
  <si>
    <t>鈴木　彰吾</t>
  </si>
  <si>
    <t>マエダ　キョウゴ</t>
  </si>
  <si>
    <t>前田　恭吾</t>
  </si>
  <si>
    <t>上越･上教大附中</t>
  </si>
  <si>
    <t>Q</t>
  </si>
  <si>
    <t>q</t>
  </si>
  <si>
    <t>アサヒオカ</t>
  </si>
  <si>
    <t>ツナン</t>
  </si>
  <si>
    <t>　長距離決勝用　賞状シート</t>
    <rPh sb="1" eb="4">
      <t>チョウキョリ</t>
    </rPh>
    <rPh sb="4" eb="6">
      <t>ケッショウ</t>
    </rPh>
    <rPh sb="6" eb="7">
      <t>ヨウ</t>
    </rPh>
    <rPh sb="8" eb="10">
      <t>ショウジョウ</t>
    </rPh>
    <phoneticPr fontId="20"/>
  </si>
  <si>
    <t> 4:10.03</t>
  </si>
  <si>
    <t> 4:11.35</t>
  </si>
  <si>
    <t>オオミナト　シュウト</t>
  </si>
  <si>
    <t>コバリ</t>
  </si>
  <si>
    <t> 6547</t>
  </si>
  <si>
    <t>大湊　柊翔</t>
  </si>
  <si>
    <t> 4:11.80</t>
  </si>
  <si>
    <t>リクカワ　ゼン</t>
  </si>
  <si>
    <t>ナカゴウ</t>
  </si>
  <si>
    <t> 543</t>
  </si>
  <si>
    <t>陸川　前</t>
  </si>
  <si>
    <t>上越･中郷中</t>
  </si>
  <si>
    <t> 4:12.37</t>
  </si>
  <si>
    <t>サトウ　レン</t>
  </si>
  <si>
    <t>ニイガタマツハマ</t>
  </si>
  <si>
    <t> 5013</t>
  </si>
  <si>
    <t>佐藤　蓮</t>
  </si>
  <si>
    <t> 4:15.45</t>
  </si>
  <si>
    <t>タケエ　アツキ</t>
  </si>
  <si>
    <t>マキ</t>
  </si>
  <si>
    <t> 406</t>
  </si>
  <si>
    <t>武江　淳樹</t>
  </si>
  <si>
    <t>上越･牧中</t>
  </si>
  <si>
    <t> 4:15.89</t>
  </si>
  <si>
    <t>アベ　リョウダイ</t>
  </si>
  <si>
    <t> 4100</t>
  </si>
  <si>
    <t>阿部　涼大</t>
  </si>
  <si>
    <t> 4:15.92</t>
  </si>
  <si>
    <t>イケダ　リョウイチ</t>
  </si>
  <si>
    <t>ミョウコウコウゲン</t>
  </si>
  <si>
    <t> 1420</t>
  </si>
  <si>
    <t>池田　遼一</t>
  </si>
  <si>
    <t>妙高･妙高高原中</t>
  </si>
  <si>
    <t> 4:15.95</t>
  </si>
  <si>
    <r>
      <t>　幅・三段</t>
    </r>
    <r>
      <rPr>
        <sz val="11"/>
        <color rgb="FFFFFF00"/>
        <rFont val="ＭＳ Ｐゴシック"/>
        <family val="3"/>
        <charset val="128"/>
      </rPr>
      <t>（複数ピット）決勝用</t>
    </r>
    <r>
      <rPr>
        <sz val="11"/>
        <color theme="0"/>
        <rFont val="ＭＳ Ｐゴシック"/>
        <family val="3"/>
        <charset val="128"/>
      </rPr>
      <t>　賞状シート</t>
    </r>
    <rPh sb="1" eb="2">
      <t>ハバ</t>
    </rPh>
    <rPh sb="3" eb="5">
      <t>サンダン</t>
    </rPh>
    <rPh sb="6" eb="8">
      <t>フクスウ</t>
    </rPh>
    <rPh sb="12" eb="14">
      <t>ケッショウ</t>
    </rPh>
    <rPh sb="14" eb="15">
      <t>ヨウ</t>
    </rPh>
    <rPh sb="16" eb="18">
      <t>ショウジョウ</t>
    </rPh>
    <phoneticPr fontId="20"/>
  </si>
  <si>
    <t>(+2.4)</t>
  </si>
  <si>
    <t>(+1.9)</t>
  </si>
  <si>
    <t>B</t>
  </si>
  <si>
    <t> 6.52</t>
  </si>
  <si>
    <t>県総体出場</t>
  </si>
  <si>
    <t>A</t>
  </si>
  <si>
    <t>w 6.19</t>
  </si>
  <si>
    <t>県総体出場公認:6.09(-0.7)</t>
  </si>
  <si>
    <t>カミムラ　ケンスケ</t>
  </si>
  <si>
    <t>ミヤウチ</t>
  </si>
  <si>
    <t> 2136</t>
  </si>
  <si>
    <t>上村　建亮</t>
  </si>
  <si>
    <t> 6.07</t>
  </si>
  <si>
    <t>(+0.7)</t>
  </si>
  <si>
    <t>フカモリ　ハクエイ</t>
  </si>
  <si>
    <t> 2455</t>
  </si>
  <si>
    <t>深森　博英</t>
  </si>
  <si>
    <t> 6.03</t>
  </si>
  <si>
    <t> 6.01</t>
  </si>
  <si>
    <t>2県総体出場nd 5.97</t>
  </si>
  <si>
    <t>アオキ　アンリ</t>
  </si>
  <si>
    <t>ムイカマチ</t>
  </si>
  <si>
    <t> 4046</t>
  </si>
  <si>
    <t>青木　杏利</t>
  </si>
  <si>
    <t>南魚沼･六日町中</t>
  </si>
  <si>
    <t>w 6.01</t>
  </si>
  <si>
    <t>(+2.2)</t>
  </si>
  <si>
    <t>2県総体出場nd公認:5.80(0.2)</t>
  </si>
  <si>
    <t>ナカムラ　イツキ</t>
  </si>
  <si>
    <t> 2137</t>
  </si>
  <si>
    <t>中村　樹基</t>
  </si>
  <si>
    <t>w 5.96</t>
  </si>
  <si>
    <t>県総体出場公認:5.68(-1.1)</t>
  </si>
  <si>
    <t>イイヅカ　リツム</t>
  </si>
  <si>
    <t> 3597</t>
  </si>
  <si>
    <t>飯塚　立夢</t>
  </si>
  <si>
    <t> 5.91</t>
  </si>
  <si>
    <t>(-0.2)</t>
  </si>
  <si>
    <t>チーム名</t>
  </si>
  <si>
    <t> 693</t>
  </si>
  <si>
    <t> 44.81</t>
  </si>
  <si>
    <t>コバヤシ　ユウタ</t>
  </si>
  <si>
    <t> 5497</t>
  </si>
  <si>
    <t>小林　優汰</t>
  </si>
  <si>
    <t>ホシノ　ガク</t>
  </si>
  <si>
    <t> 5518</t>
  </si>
  <si>
    <t>星野　雅空</t>
  </si>
  <si>
    <t>ワタナベ　レオン</t>
  </si>
  <si>
    <t> 5501</t>
  </si>
  <si>
    <t>渡辺　蓮音</t>
  </si>
  <si>
    <t> 44.87</t>
  </si>
  <si>
    <t>ノグチ　サク</t>
  </si>
  <si>
    <t>野口　瑳玖</t>
  </si>
  <si>
    <t>サナダ　タイヨウ</t>
  </si>
  <si>
    <t> 682</t>
  </si>
  <si>
    <t>真田　太陽</t>
  </si>
  <si>
    <t>イワフネ　ハルノブ</t>
  </si>
  <si>
    <t> 692</t>
  </si>
  <si>
    <t>岩舩　遙信</t>
  </si>
  <si>
    <t> 44.89</t>
  </si>
  <si>
    <t>カクモト　シュンスケ</t>
  </si>
  <si>
    <t> 4060</t>
  </si>
  <si>
    <t>角本　駿介</t>
  </si>
  <si>
    <t>ハブキ　イッセイ</t>
  </si>
  <si>
    <t> 4049</t>
  </si>
  <si>
    <t>羽吹　一晟</t>
  </si>
  <si>
    <t>マチダ　ヒロム</t>
  </si>
  <si>
    <t> 4045</t>
  </si>
  <si>
    <t>町田　大夢</t>
  </si>
  <si>
    <t> 45.24</t>
  </si>
  <si>
    <t>マツタニ　ハルキ</t>
  </si>
  <si>
    <t> 2727</t>
  </si>
  <si>
    <t>松谷　晴希</t>
  </si>
  <si>
    <t>サカイ　ハル</t>
  </si>
  <si>
    <t> 2728</t>
  </si>
  <si>
    <t>酒井　陽</t>
  </si>
  <si>
    <t>スズキ　レオ</t>
  </si>
  <si>
    <t> 2723</t>
  </si>
  <si>
    <t>鈴木　伶央</t>
  </si>
  <si>
    <r>
      <t>　リレー</t>
    </r>
    <r>
      <rPr>
        <sz val="11"/>
        <color rgb="FFFFFF00"/>
        <rFont val="ＭＳ Ｐゴシック"/>
        <family val="3"/>
        <charset val="128"/>
      </rPr>
      <t>タイムレース決勝用</t>
    </r>
    <r>
      <rPr>
        <sz val="11"/>
        <color theme="0"/>
        <rFont val="ＭＳ Ｐゴシック"/>
        <family val="3"/>
        <charset val="128"/>
      </rPr>
      <t>　賞状シート</t>
    </r>
    <rPh sb="10" eb="12">
      <t>ケッショウ</t>
    </rPh>
    <rPh sb="12" eb="13">
      <t>ヨウ</t>
    </rPh>
    <rPh sb="14" eb="16">
      <t>ショウジョウ</t>
    </rPh>
    <phoneticPr fontId="20"/>
  </si>
  <si>
    <t> 44.26</t>
  </si>
  <si>
    <t>フセ　ショウゴ</t>
  </si>
  <si>
    <t> 72</t>
  </si>
  <si>
    <t>布施　翔悟</t>
  </si>
  <si>
    <t>ネツ　リョウタ</t>
  </si>
  <si>
    <t> 66</t>
  </si>
  <si>
    <t>根津　諒大</t>
  </si>
  <si>
    <t>マルヤマ　シオン</t>
  </si>
  <si>
    <t> 80</t>
  </si>
  <si>
    <t>丸山　詩温</t>
  </si>
  <si>
    <t> 44.74</t>
  </si>
  <si>
    <t>アンナカ　リョウスケ</t>
  </si>
  <si>
    <t> 7030</t>
  </si>
  <si>
    <t>安中　稜祐</t>
  </si>
  <si>
    <t>ヨコヤマ　ヒロアキ</t>
  </si>
  <si>
    <t> 7032</t>
  </si>
  <si>
    <t>横山　浩亮</t>
  </si>
  <si>
    <t>サイトウ　カイセイ</t>
  </si>
  <si>
    <t> 7046</t>
  </si>
  <si>
    <t>斎藤　海晴</t>
  </si>
  <si>
    <t>アラカワ</t>
  </si>
  <si>
    <t> 44.97</t>
  </si>
  <si>
    <t>ヤマザキ　ショウタ</t>
  </si>
  <si>
    <t> 8941</t>
  </si>
  <si>
    <t>山﨑　翔太</t>
  </si>
  <si>
    <t>マツモト　レン</t>
  </si>
  <si>
    <t> 8938</t>
  </si>
  <si>
    <t>松本　蓮</t>
  </si>
  <si>
    <t>コジマ　フウキ</t>
  </si>
  <si>
    <t> 8932</t>
  </si>
  <si>
    <t>小島　楓貴</t>
  </si>
  <si>
    <t>ワタナベ　リュウタ</t>
  </si>
  <si>
    <t> 8948</t>
  </si>
  <si>
    <t>渡邊　琉汰</t>
  </si>
  <si>
    <t>ムラマツサクラ</t>
  </si>
  <si>
    <t>モロハシ　ヒカル</t>
  </si>
  <si>
    <t> 8103</t>
  </si>
  <si>
    <t>諸橋　陽琉</t>
  </si>
  <si>
    <t>タシロ　ナル</t>
  </si>
  <si>
    <t> 8111</t>
  </si>
  <si>
    <t>田代　成</t>
  </si>
  <si>
    <t>ウダ　リキヤ</t>
  </si>
  <si>
    <t> 8104</t>
  </si>
  <si>
    <t>宇田　力也</t>
  </si>
  <si>
    <t>ワタナベ　トモキ</t>
  </si>
  <si>
    <t> 8101</t>
  </si>
  <si>
    <t>渡邉　智輝</t>
  </si>
  <si>
    <t xml:space="preserve">   　　6 　 10 　 2</t>
    <phoneticPr fontId="20"/>
  </si>
  <si>
    <t>1</t>
  </si>
  <si>
    <t>共通男子 100m</t>
  </si>
  <si>
    <t>長岡　太郎</t>
    <rPh sb="0" eb="2">
      <t>ナガオカ</t>
    </rPh>
    <rPh sb="3" eb="5">
      <t>タロウ</t>
    </rPh>
    <phoneticPr fontId="20"/>
  </si>
  <si>
    <t>○○市立○○中学校　</t>
    <phoneticPr fontId="20"/>
  </si>
  <si>
    <r>
      <t xml:space="preserve">記録 </t>
    </r>
    <r>
      <rPr>
        <b/>
        <sz val="36"/>
        <color rgb="FF000000"/>
        <rFont val="HG正楷書体-PRO"/>
        <family val="1"/>
        <charset val="128"/>
      </rPr>
      <t> 22</t>
    </r>
    <r>
      <rPr>
        <b/>
        <sz val="36"/>
        <color rgb="FF000000"/>
        <rFont val="HG正楷書体-PRO"/>
        <family val="4"/>
        <charset val="128"/>
      </rPr>
      <t>秒22</t>
    </r>
    <phoneticPr fontId="20"/>
  </si>
  <si>
    <r>
      <t xml:space="preserve">記録 </t>
    </r>
    <r>
      <rPr>
        <b/>
        <sz val="36"/>
        <color rgb="FF000000"/>
        <rFont val="HG正楷書体-PRO"/>
        <family val="1"/>
        <charset val="128"/>
      </rPr>
      <t> 1</t>
    </r>
    <r>
      <rPr>
        <b/>
        <sz val="36"/>
        <color rgb="FF000000"/>
        <rFont val="HG正楷書体-PRO"/>
        <family val="4"/>
        <charset val="128"/>
      </rPr>
      <t>2秒22</t>
    </r>
    <phoneticPr fontId="20"/>
  </si>
  <si>
    <t>共通女子 砲丸投</t>
    <rPh sb="2" eb="4">
      <t>ジョシ</t>
    </rPh>
    <rPh sb="5" eb="8">
      <t>ホウガンナ</t>
    </rPh>
    <phoneticPr fontId="20"/>
  </si>
  <si>
    <r>
      <t xml:space="preserve">記録 </t>
    </r>
    <r>
      <rPr>
        <b/>
        <sz val="36"/>
        <color rgb="FF000000"/>
        <rFont val="HG正楷書体-PRO"/>
        <family val="1"/>
        <charset val="128"/>
      </rPr>
      <t> </t>
    </r>
    <r>
      <rPr>
        <b/>
        <sz val="36"/>
        <color rgb="FF000000"/>
        <rFont val="HG正楷書体-PRO"/>
        <family val="4"/>
        <charset val="128"/>
      </rPr>
      <t>8m25</t>
    </r>
    <phoneticPr fontId="20"/>
  </si>
  <si>
    <t>見附　花子</t>
    <rPh sb="0" eb="2">
      <t>ミツケ</t>
    </rPh>
    <rPh sb="3" eb="5">
      <t>ハナコ</t>
    </rPh>
    <phoneticPr fontId="20"/>
  </si>
  <si>
    <t>記録  46秒69</t>
  </si>
  <si>
    <t>共通男子 4x100mR</t>
  </si>
  <si>
    <t>○○市立○○中学校</t>
    <rPh sb="2" eb="4">
      <t>シリツ</t>
    </rPh>
    <rPh sb="6" eb="9">
      <t>チュウガッコウ</t>
    </rPh>
    <phoneticPr fontId="20"/>
  </si>
  <si>
    <t>阿部･伊藤･上田･榎本　</t>
    <rPh sb="0" eb="2">
      <t>アベ</t>
    </rPh>
    <rPh sb="3" eb="5">
      <t>イトウ</t>
    </rPh>
    <rPh sb="6" eb="8">
      <t>ウエダ</t>
    </rPh>
    <rPh sb="9" eb="11">
      <t>エノモト</t>
    </rPh>
    <phoneticPr fontId="20"/>
  </si>
  <si>
    <t>○○アスリートクラブ</t>
    <phoneticPr fontId="20"/>
  </si>
  <si>
    <t>△△･◎◎◎･□□･◇◇　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</si>
</sst>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6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indexed="8"/>
      <name val="HG正楷書体-PRO"/>
      <family val="4"/>
      <charset val="128"/>
    </font>
    <font>
      <sz val="28"/>
      <color indexed="8"/>
      <name val="HG正楷書体-PRO"/>
      <family val="4"/>
      <charset val="128"/>
    </font>
    <font>
      <sz val="36"/>
      <color indexed="8"/>
      <name val="HG正楷書体-PRO"/>
      <family val="4"/>
      <charset val="128"/>
    </font>
    <font>
      <sz val="18"/>
      <color rgb="FFFF0000"/>
      <name val="HG正楷書体-PRO"/>
      <family val="4"/>
      <charset val="128"/>
    </font>
    <font>
      <sz val="11"/>
      <color theme="0"/>
      <name val="ＭＳ Ｐゴシック"/>
      <family val="3"/>
      <charset val="128"/>
    </font>
    <font>
      <sz val="40"/>
      <color indexed="8"/>
      <name val="HG正楷書体-PRO"/>
      <family val="4"/>
      <charset val="128"/>
    </font>
    <font>
      <b/>
      <sz val="40"/>
      <color indexed="8"/>
      <name val="HG正楷書体-PRO"/>
      <family val="4"/>
      <charset val="128"/>
    </font>
    <font>
      <sz val="16"/>
      <color rgb="FFFF0000"/>
      <name val="HG正楷書体-PRO"/>
      <family val="4"/>
      <charset val="128"/>
    </font>
    <font>
      <sz val="65"/>
      <color indexed="8"/>
      <name val="HG正楷書体-PRO"/>
      <family val="4"/>
      <charset val="128"/>
    </font>
    <font>
      <sz val="11"/>
      <color rgb="FFFFFF00"/>
      <name val="ＭＳ Ｐゴシック"/>
      <family val="3"/>
      <charset val="128"/>
    </font>
    <font>
      <sz val="48"/>
      <color indexed="8"/>
      <name val="HG正楷書体-PRO"/>
      <family val="4"/>
      <charset val="128"/>
    </font>
    <font>
      <b/>
      <sz val="28"/>
      <color indexed="8"/>
      <name val="HG正楷書体-PRO"/>
      <family val="4"/>
      <charset val="128"/>
    </font>
    <font>
      <b/>
      <sz val="45"/>
      <color indexed="8"/>
      <name val="HG正楷書体-PRO"/>
      <family val="4"/>
      <charset val="128"/>
    </font>
    <font>
      <b/>
      <sz val="60"/>
      <color indexed="8"/>
      <name val="HG正楷書体-PRO"/>
      <family val="4"/>
      <charset val="128"/>
    </font>
    <font>
      <b/>
      <sz val="36"/>
      <color indexed="8"/>
      <name val="HG正楷書体-PRO"/>
      <family val="4"/>
      <charset val="128"/>
    </font>
    <font>
      <sz val="24"/>
      <name val="HG正楷書体-PRO"/>
      <family val="4"/>
      <charset val="128"/>
    </font>
    <font>
      <sz val="11"/>
      <color rgb="FF9C5700"/>
      <name val="ＭＳ Ｐゴシック"/>
      <family val="2"/>
      <charset val="128"/>
      <scheme val="minor"/>
    </font>
    <font>
      <b/>
      <sz val="48"/>
      <color indexed="8"/>
      <name val="HG正楷書体-PRO"/>
      <family val="4"/>
      <charset val="128"/>
    </font>
    <font>
      <b/>
      <sz val="36"/>
      <color rgb="FF000000"/>
      <name val="HG正楷書体-PRO"/>
      <family val="4"/>
      <charset val="128"/>
    </font>
    <font>
      <b/>
      <sz val="36"/>
      <color rgb="FF000000"/>
      <name val="HG正楷書体-PRO"/>
      <family val="1"/>
      <charset val="128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-0.49998474074526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/>
      <right style="thin">
        <color indexed="64"/>
      </right>
      <top/>
      <bottom/>
      <diagonal/>
    </border>
  </borders>
  <cellStyleXfs count="133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15" applyNumberFormat="0" applyAlignment="0" applyProtection="0">
      <alignment vertical="center"/>
    </xf>
    <xf numFmtId="0" fontId="36" fillId="30" borderId="16" applyNumberFormat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31" borderId="1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32" borderId="19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19" applyNumberFormat="0" applyFont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62" fillId="28" borderId="0" applyNumberFormat="0" applyBorder="0" applyAlignment="0" applyProtection="0">
      <alignment vertical="center"/>
    </xf>
    <xf numFmtId="0" fontId="2" fillId="32" borderId="19" applyNumberFormat="0" applyFont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1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2" borderId="19" applyNumberFormat="0" applyFont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5" fillId="0" borderId="0" xfId="0" applyFont="1">
      <alignment vertical="center"/>
    </xf>
    <xf numFmtId="0" fontId="25" fillId="0" borderId="10" xfId="0" applyFont="1" applyBorder="1" applyAlignment="1">
      <alignment horizontal="right" vertical="center" shrinkToFit="1"/>
    </xf>
    <xf numFmtId="0" fontId="25" fillId="0" borderId="10" xfId="0" applyFont="1" applyBorder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0" xfId="42" applyFont="1" applyAlignment="1">
      <alignment horizontal="center" vertical="center" shrinkToFit="1"/>
    </xf>
    <xf numFmtId="0" fontId="25" fillId="0" borderId="0" xfId="42" applyFont="1" applyAlignment="1">
      <alignment horizontal="right" vertical="center" shrinkToFit="1"/>
    </xf>
    <xf numFmtId="0" fontId="25" fillId="0" borderId="0" xfId="42" applyFont="1" applyAlignment="1">
      <alignment horizontal="left" vertical="center" shrinkToFit="1"/>
    </xf>
    <xf numFmtId="0" fontId="26" fillId="0" borderId="0" xfId="42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46" fillId="0" borderId="0" xfId="0" applyFont="1" applyAlignment="1">
      <alignment vertical="center" shrinkToFit="1"/>
    </xf>
    <xf numFmtId="0" fontId="48" fillId="0" borderId="0" xfId="0" applyFont="1" applyAlignment="1">
      <alignment vertical="center" shrinkToFit="1"/>
    </xf>
    <xf numFmtId="0" fontId="46" fillId="0" borderId="0" xfId="0" applyFont="1" applyAlignment="1">
      <alignment horizontal="center" vertical="center" shrinkToFit="1"/>
    </xf>
    <xf numFmtId="0" fontId="0" fillId="58" borderId="0" xfId="0" applyFill="1" applyAlignment="1">
      <alignment vertical="center" shrinkToFit="1"/>
    </xf>
    <xf numFmtId="0" fontId="25" fillId="0" borderId="0" xfId="42" applyFont="1" applyAlignment="1">
      <alignment vertical="center" shrinkToFit="1"/>
    </xf>
    <xf numFmtId="0" fontId="25" fillId="0" borderId="0" xfId="0" applyFont="1" applyAlignment="1">
      <alignment horizontal="left" vertical="center" shrinkToFit="1"/>
    </xf>
    <xf numFmtId="0" fontId="25" fillId="0" borderId="10" xfId="0" applyFont="1" applyBorder="1" applyAlignment="1">
      <alignment horizontal="left" vertical="center" shrinkToFit="1"/>
    </xf>
    <xf numFmtId="0" fontId="25" fillId="0" borderId="0" xfId="0" applyFont="1" applyAlignment="1">
      <alignment horizontal="right" vertical="center" shrinkToFit="1"/>
    </xf>
    <xf numFmtId="0" fontId="25" fillId="0" borderId="0" xfId="0" applyFont="1" applyAlignment="1">
      <alignment vertical="center" shrinkToFit="1"/>
    </xf>
    <xf numFmtId="0" fontId="44" fillId="0" borderId="0" xfId="0" applyFont="1" applyAlignment="1">
      <alignment vertical="center" shrinkToFit="1"/>
    </xf>
    <xf numFmtId="0" fontId="49" fillId="0" borderId="0" xfId="0" applyFont="1" applyAlignment="1">
      <alignment vertical="top" shrinkToFit="1"/>
    </xf>
    <xf numFmtId="0" fontId="23" fillId="24" borderId="23" xfId="0" applyFont="1" applyFill="1" applyBorder="1" applyAlignment="1">
      <alignment horizontal="center" vertical="center" shrinkToFit="1"/>
    </xf>
    <xf numFmtId="0" fontId="22" fillId="24" borderId="24" xfId="0" applyFont="1" applyFill="1" applyBorder="1" applyAlignment="1">
      <alignment vertical="center" shrinkToFit="1"/>
    </xf>
    <xf numFmtId="0" fontId="45" fillId="25" borderId="21" xfId="0" applyFont="1" applyFill="1" applyBorder="1" applyAlignment="1">
      <alignment vertical="center" shrinkToFit="1"/>
    </xf>
    <xf numFmtId="0" fontId="51" fillId="0" borderId="0" xfId="0" applyFont="1" applyAlignment="1">
      <alignment vertical="center" shrinkToFit="1"/>
    </xf>
    <xf numFmtId="0" fontId="51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50" fillId="61" borderId="0" xfId="0" applyFont="1" applyFill="1" applyAlignment="1">
      <alignment vertical="center" shrinkToFit="1"/>
    </xf>
    <xf numFmtId="0" fontId="54" fillId="0" borderId="0" xfId="0" applyFont="1" applyAlignment="1">
      <alignment vertical="center" shrinkToFit="1"/>
    </xf>
    <xf numFmtId="0" fontId="48" fillId="0" borderId="0" xfId="0" applyFont="1" applyAlignment="1">
      <alignment vertical="top" shrinkToFit="1"/>
    </xf>
    <xf numFmtId="0" fontId="47" fillId="0" borderId="0" xfId="0" applyFont="1" applyAlignment="1">
      <alignment vertical="center" shrinkToFit="1"/>
    </xf>
    <xf numFmtId="0" fontId="58" fillId="0" borderId="0" xfId="0" applyFont="1" applyAlignment="1">
      <alignment vertical="center" shrinkToFit="1"/>
    </xf>
    <xf numFmtId="0" fontId="61" fillId="0" borderId="0" xfId="0" applyFont="1" applyAlignment="1">
      <alignment vertical="center" shrinkToFit="1"/>
    </xf>
    <xf numFmtId="0" fontId="59" fillId="0" borderId="0" xfId="0" applyFont="1" applyAlignment="1">
      <alignment vertical="center" shrinkToFit="1"/>
    </xf>
    <xf numFmtId="0" fontId="60" fillId="0" borderId="0" xfId="0" applyFont="1" applyAlignment="1">
      <alignment vertical="top" shrinkToFit="1"/>
    </xf>
    <xf numFmtId="0" fontId="52" fillId="0" borderId="0" xfId="0" applyFont="1" applyAlignment="1">
      <alignment vertical="center" shrinkToFit="1"/>
    </xf>
    <xf numFmtId="0" fontId="59" fillId="0" borderId="0" xfId="0" applyFont="1" applyAlignment="1">
      <alignment horizontal="left" vertical="top" shrinkToFit="1"/>
    </xf>
    <xf numFmtId="0" fontId="60" fillId="0" borderId="0" xfId="0" applyFont="1" applyAlignment="1">
      <alignment horizontal="center" vertical="center" shrinkToFit="1"/>
    </xf>
    <xf numFmtId="0" fontId="63" fillId="0" borderId="0" xfId="0" applyFont="1" applyAlignment="1">
      <alignment horizontal="center" vertical="center" shrinkToFit="1"/>
    </xf>
    <xf numFmtId="0" fontId="60" fillId="0" borderId="0" xfId="0" applyFont="1" applyAlignment="1">
      <alignment horizontal="center" vertical="top" shrinkToFit="1"/>
    </xf>
    <xf numFmtId="0" fontId="57" fillId="0" borderId="0" xfId="0" applyFont="1" applyAlignment="1">
      <alignment horizontal="center" vertical="center" shrinkToFit="1"/>
    </xf>
    <xf numFmtId="0" fontId="59" fillId="0" borderId="0" xfId="0" applyFont="1" applyAlignment="1">
      <alignment horizontal="center" vertical="top" shrinkToFit="1"/>
    </xf>
    <xf numFmtId="0" fontId="52" fillId="0" borderId="0" xfId="0" applyFont="1" applyAlignment="1">
      <alignment horizontal="center" vertical="center" shrinkToFit="1"/>
    </xf>
    <xf numFmtId="0" fontId="51" fillId="0" borderId="0" xfId="0" applyFont="1" applyAlignment="1">
      <alignment horizontal="center" vertical="center" shrinkToFit="1"/>
    </xf>
    <xf numFmtId="0" fontId="53" fillId="0" borderId="0" xfId="0" applyFont="1" applyAlignment="1">
      <alignment horizontal="center" vertical="top" shrinkToFit="1"/>
    </xf>
    <xf numFmtId="0" fontId="48" fillId="0" borderId="0" xfId="0" applyFont="1" applyAlignment="1">
      <alignment horizontal="center" vertical="center" shrinkToFit="1"/>
    </xf>
    <xf numFmtId="176" fontId="47" fillId="0" borderId="0" xfId="0" applyNumberFormat="1" applyFont="1" applyAlignment="1">
      <alignment horizontal="center" vertical="center" shrinkToFit="1"/>
    </xf>
    <xf numFmtId="0" fontId="54" fillId="0" borderId="0" xfId="0" applyFont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  <xf numFmtId="0" fontId="50" fillId="61" borderId="0" xfId="0" applyFont="1" applyFill="1" applyAlignment="1">
      <alignment vertical="center" shrinkToFit="1"/>
    </xf>
    <xf numFmtId="0" fontId="0" fillId="60" borderId="25" xfId="0" applyFill="1" applyBorder="1" applyAlignment="1">
      <alignment shrinkToFit="1"/>
    </xf>
    <xf numFmtId="0" fontId="0" fillId="60" borderId="26" xfId="0" applyFill="1" applyBorder="1" applyAlignment="1">
      <alignment shrinkToFit="1"/>
    </xf>
    <xf numFmtId="0" fontId="0" fillId="60" borderId="27" xfId="0" applyFill="1" applyBorder="1" applyAlignment="1">
      <alignment shrinkToFit="1"/>
    </xf>
    <xf numFmtId="0" fontId="25" fillId="0" borderId="0" xfId="0" applyFont="1" applyAlignment="1">
      <alignment vertical="center" shrinkToFit="1"/>
    </xf>
    <xf numFmtId="0" fontId="25" fillId="0" borderId="0" xfId="42" applyFont="1" applyAlignment="1">
      <alignment vertical="center" shrinkToFit="1"/>
    </xf>
    <xf numFmtId="0" fontId="24" fillId="57" borderId="23" xfId="0" applyFont="1" applyFill="1" applyBorder="1" applyAlignment="1">
      <alignment horizontal="center" vertical="center" shrinkToFit="1"/>
    </xf>
    <xf numFmtId="0" fontId="24" fillId="57" borderId="24" xfId="0" applyFont="1" applyFill="1" applyBorder="1" applyAlignment="1">
      <alignment horizontal="center" vertical="center" shrinkToFit="1"/>
    </xf>
    <xf numFmtId="0" fontId="24" fillId="57" borderId="22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31" xfId="0" applyBorder="1" applyAlignment="1">
      <alignment horizontal="right" vertical="center" shrinkToFit="1"/>
    </xf>
    <xf numFmtId="0" fontId="0" fillId="60" borderId="28" xfId="0" applyFill="1" applyBorder="1" applyAlignment="1">
      <alignment vertical="top" shrinkToFit="1"/>
    </xf>
    <xf numFmtId="0" fontId="0" fillId="60" borderId="29" xfId="0" applyFill="1" applyBorder="1" applyAlignment="1">
      <alignment vertical="top" shrinkToFit="1"/>
    </xf>
    <xf numFmtId="0" fontId="0" fillId="60" borderId="30" xfId="0" applyFill="1" applyBorder="1" applyAlignment="1">
      <alignment vertical="top" shrinkToFit="1"/>
    </xf>
    <xf numFmtId="0" fontId="0" fillId="0" borderId="0" xfId="0" applyAlignment="1">
      <alignment horizontal="center" vertical="center" shrinkToFit="1"/>
    </xf>
    <xf numFmtId="176" fontId="0" fillId="57" borderId="23" xfId="0" applyNumberFormat="1" applyFill="1" applyBorder="1" applyAlignment="1">
      <alignment horizontal="center" vertical="center" shrinkToFit="1"/>
    </xf>
    <xf numFmtId="176" fontId="0" fillId="57" borderId="22" xfId="0" applyNumberFormat="1" applyFill="1" applyBorder="1" applyAlignment="1">
      <alignment horizontal="center" vertical="center" shrinkToFit="1"/>
    </xf>
    <xf numFmtId="0" fontId="44" fillId="0" borderId="0" xfId="0" applyFont="1" applyAlignment="1">
      <alignment vertical="center" shrinkToFit="1"/>
    </xf>
    <xf numFmtId="0" fontId="25" fillId="0" borderId="11" xfId="0" applyFont="1" applyBorder="1" applyAlignment="1">
      <alignment vertical="center" shrinkToFit="1"/>
    </xf>
    <xf numFmtId="0" fontId="0" fillId="59" borderId="0" xfId="0" applyFill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0" fontId="25" fillId="0" borderId="0" xfId="0" applyFont="1" applyAlignment="1">
      <alignment horizontal="left" vertical="center" shrinkToFit="1"/>
    </xf>
    <xf numFmtId="0" fontId="56" fillId="0" borderId="0" xfId="0" applyFont="1" applyAlignment="1">
      <alignment horizontal="center" vertical="center" shrinkToFit="1"/>
    </xf>
    <xf numFmtId="0" fontId="48" fillId="0" borderId="0" xfId="0" applyFont="1" applyAlignment="1">
      <alignment horizontal="center" vertical="top" shrinkToFit="1"/>
    </xf>
    <xf numFmtId="0" fontId="25" fillId="0" borderId="10" xfId="0" applyFont="1" applyBorder="1" applyAlignment="1">
      <alignment horizontal="left" vertical="center" shrinkToFit="1"/>
    </xf>
    <xf numFmtId="0" fontId="26" fillId="0" borderId="11" xfId="0" applyFont="1" applyBorder="1" applyAlignment="1">
      <alignment vertical="center" shrinkToFit="1"/>
    </xf>
  </cellXfs>
  <cellStyles count="133">
    <cellStyle name="20% - アクセント 1" xfId="1" builtinId="30" customBuiltin="1"/>
    <cellStyle name="20% - アクセント 1 2" xfId="61" xr:uid="{00000000-0005-0000-0000-000001000000}"/>
    <cellStyle name="20% - アクセント 1 3" xfId="86" xr:uid="{00000000-0005-0000-0000-000002000000}"/>
    <cellStyle name="20% - アクセント 1 4" xfId="101" xr:uid="{00000000-0005-0000-0000-000003000000}"/>
    <cellStyle name="20% - アクセント 1 5" xfId="121" xr:uid="{00000000-0005-0000-0000-000004000000}"/>
    <cellStyle name="20% - アクセント 2" xfId="2" builtinId="34" customBuiltin="1"/>
    <cellStyle name="20% - アクセント 2 2" xfId="65" xr:uid="{00000000-0005-0000-0000-000006000000}"/>
    <cellStyle name="20% - アクセント 2 3" xfId="88" xr:uid="{00000000-0005-0000-0000-000007000000}"/>
    <cellStyle name="20% - アクセント 2 4" xfId="104" xr:uid="{00000000-0005-0000-0000-000008000000}"/>
    <cellStyle name="20% - アクセント 2 5" xfId="123" xr:uid="{00000000-0005-0000-0000-000009000000}"/>
    <cellStyle name="20% - アクセント 3" xfId="3" builtinId="38" customBuiltin="1"/>
    <cellStyle name="20% - アクセント 3 2" xfId="69" xr:uid="{00000000-0005-0000-0000-00000B000000}"/>
    <cellStyle name="20% - アクセント 3 3" xfId="90" xr:uid="{00000000-0005-0000-0000-00000C000000}"/>
    <cellStyle name="20% - アクセント 3 4" xfId="107" xr:uid="{00000000-0005-0000-0000-00000D000000}"/>
    <cellStyle name="20% - アクセント 3 5" xfId="125" xr:uid="{00000000-0005-0000-0000-00000E000000}"/>
    <cellStyle name="20% - アクセント 4" xfId="4" builtinId="42" customBuiltin="1"/>
    <cellStyle name="20% - アクセント 4 2" xfId="73" xr:uid="{00000000-0005-0000-0000-000010000000}"/>
    <cellStyle name="20% - アクセント 4 3" xfId="92" xr:uid="{00000000-0005-0000-0000-000011000000}"/>
    <cellStyle name="20% - アクセント 4 4" xfId="110" xr:uid="{00000000-0005-0000-0000-000012000000}"/>
    <cellStyle name="20% - アクセント 4 5" xfId="127" xr:uid="{00000000-0005-0000-0000-000013000000}"/>
    <cellStyle name="20% - アクセント 5" xfId="5" builtinId="46" customBuiltin="1"/>
    <cellStyle name="20% - アクセント 5 2" xfId="77" xr:uid="{00000000-0005-0000-0000-000015000000}"/>
    <cellStyle name="20% - アクセント 5 3" xfId="94" xr:uid="{00000000-0005-0000-0000-000016000000}"/>
    <cellStyle name="20% - アクセント 5 4" xfId="113" xr:uid="{00000000-0005-0000-0000-000017000000}"/>
    <cellStyle name="20% - アクセント 5 5" xfId="129" xr:uid="{00000000-0005-0000-0000-000018000000}"/>
    <cellStyle name="20% - アクセント 6" xfId="6" builtinId="50" customBuiltin="1"/>
    <cellStyle name="20% - アクセント 6 2" xfId="81" xr:uid="{00000000-0005-0000-0000-00001A000000}"/>
    <cellStyle name="20% - アクセント 6 3" xfId="96" xr:uid="{00000000-0005-0000-0000-00001B000000}"/>
    <cellStyle name="20% - アクセント 6 4" xfId="116" xr:uid="{00000000-0005-0000-0000-00001C000000}"/>
    <cellStyle name="20% - アクセント 6 5" xfId="131" xr:uid="{00000000-0005-0000-0000-00001D000000}"/>
    <cellStyle name="40% - アクセント 1" xfId="7" builtinId="31" customBuiltin="1"/>
    <cellStyle name="40% - アクセント 1 2" xfId="62" xr:uid="{00000000-0005-0000-0000-00001F000000}"/>
    <cellStyle name="40% - アクセント 1 3" xfId="87" xr:uid="{00000000-0005-0000-0000-000020000000}"/>
    <cellStyle name="40% - アクセント 1 4" xfId="102" xr:uid="{00000000-0005-0000-0000-000021000000}"/>
    <cellStyle name="40% - アクセント 1 5" xfId="122" xr:uid="{00000000-0005-0000-0000-000022000000}"/>
    <cellStyle name="40% - アクセント 2" xfId="8" builtinId="35" customBuiltin="1"/>
    <cellStyle name="40% - アクセント 2 2" xfId="66" xr:uid="{00000000-0005-0000-0000-000024000000}"/>
    <cellStyle name="40% - アクセント 2 3" xfId="89" xr:uid="{00000000-0005-0000-0000-000025000000}"/>
    <cellStyle name="40% - アクセント 2 4" xfId="105" xr:uid="{00000000-0005-0000-0000-000026000000}"/>
    <cellStyle name="40% - アクセント 2 5" xfId="124" xr:uid="{00000000-0005-0000-0000-000027000000}"/>
    <cellStyle name="40% - アクセント 3" xfId="9" builtinId="39" customBuiltin="1"/>
    <cellStyle name="40% - アクセント 3 2" xfId="70" xr:uid="{00000000-0005-0000-0000-000029000000}"/>
    <cellStyle name="40% - アクセント 3 3" xfId="91" xr:uid="{00000000-0005-0000-0000-00002A000000}"/>
    <cellStyle name="40% - アクセント 3 4" xfId="108" xr:uid="{00000000-0005-0000-0000-00002B000000}"/>
    <cellStyle name="40% - アクセント 3 5" xfId="126" xr:uid="{00000000-0005-0000-0000-00002C000000}"/>
    <cellStyle name="40% - アクセント 4" xfId="10" builtinId="43" customBuiltin="1"/>
    <cellStyle name="40% - アクセント 4 2" xfId="74" xr:uid="{00000000-0005-0000-0000-00002E000000}"/>
    <cellStyle name="40% - アクセント 4 3" xfId="93" xr:uid="{00000000-0005-0000-0000-00002F000000}"/>
    <cellStyle name="40% - アクセント 4 4" xfId="111" xr:uid="{00000000-0005-0000-0000-000030000000}"/>
    <cellStyle name="40% - アクセント 4 5" xfId="128" xr:uid="{00000000-0005-0000-0000-000031000000}"/>
    <cellStyle name="40% - アクセント 5" xfId="11" builtinId="47" customBuiltin="1"/>
    <cellStyle name="40% - アクセント 5 2" xfId="78" xr:uid="{00000000-0005-0000-0000-000033000000}"/>
    <cellStyle name="40% - アクセント 5 3" xfId="95" xr:uid="{00000000-0005-0000-0000-000034000000}"/>
    <cellStyle name="40% - アクセント 5 4" xfId="114" xr:uid="{00000000-0005-0000-0000-000035000000}"/>
    <cellStyle name="40% - アクセント 5 5" xfId="130" xr:uid="{00000000-0005-0000-0000-000036000000}"/>
    <cellStyle name="40% - アクセント 6" xfId="12" builtinId="51" customBuiltin="1"/>
    <cellStyle name="40% - アクセント 6 2" xfId="82" xr:uid="{00000000-0005-0000-0000-000038000000}"/>
    <cellStyle name="40% - アクセント 6 3" xfId="97" xr:uid="{00000000-0005-0000-0000-000039000000}"/>
    <cellStyle name="40% - アクセント 6 4" xfId="117" xr:uid="{00000000-0005-0000-0000-00003A000000}"/>
    <cellStyle name="40% - アクセント 6 5" xfId="132" xr:uid="{00000000-0005-0000-0000-00003B000000}"/>
    <cellStyle name="60% - アクセント 1" xfId="13" builtinId="32" customBuiltin="1"/>
    <cellStyle name="60% - アクセント 1 2" xfId="63" xr:uid="{00000000-0005-0000-0000-00003D000000}"/>
    <cellStyle name="60% - アクセント 1 3" xfId="103" xr:uid="{00000000-0005-0000-0000-00003E000000}"/>
    <cellStyle name="60% - アクセント 2" xfId="14" builtinId="36" customBuiltin="1"/>
    <cellStyle name="60% - アクセント 2 2" xfId="67" xr:uid="{00000000-0005-0000-0000-000040000000}"/>
    <cellStyle name="60% - アクセント 2 3" xfId="106" xr:uid="{00000000-0005-0000-0000-000041000000}"/>
    <cellStyle name="60% - アクセント 3" xfId="15" builtinId="40" customBuiltin="1"/>
    <cellStyle name="60% - アクセント 3 2" xfId="71" xr:uid="{00000000-0005-0000-0000-000043000000}"/>
    <cellStyle name="60% - アクセント 3 3" xfId="109" xr:uid="{00000000-0005-0000-0000-000044000000}"/>
    <cellStyle name="60% - アクセント 4" xfId="16" builtinId="44" customBuiltin="1"/>
    <cellStyle name="60% - アクセント 4 2" xfId="75" xr:uid="{00000000-0005-0000-0000-000046000000}"/>
    <cellStyle name="60% - アクセント 4 3" xfId="112" xr:uid="{00000000-0005-0000-0000-000047000000}"/>
    <cellStyle name="60% - アクセント 5" xfId="17" builtinId="48" customBuiltin="1"/>
    <cellStyle name="60% - アクセント 5 2" xfId="79" xr:uid="{00000000-0005-0000-0000-000049000000}"/>
    <cellStyle name="60% - アクセント 5 3" xfId="115" xr:uid="{00000000-0005-0000-0000-00004A000000}"/>
    <cellStyle name="60% - アクセント 6" xfId="18" builtinId="52" customBuiltin="1"/>
    <cellStyle name="60% - アクセント 6 2" xfId="83" xr:uid="{00000000-0005-0000-0000-00004C000000}"/>
    <cellStyle name="60% - アクセント 6 3" xfId="118" xr:uid="{00000000-0005-0000-0000-00004D000000}"/>
    <cellStyle name="アクセント 1" xfId="19" builtinId="29" customBuiltin="1"/>
    <cellStyle name="アクセント 1 2" xfId="60" xr:uid="{00000000-0005-0000-0000-00004F000000}"/>
    <cellStyle name="アクセント 2" xfId="20" builtinId="33" customBuiltin="1"/>
    <cellStyle name="アクセント 2 2" xfId="64" xr:uid="{00000000-0005-0000-0000-000051000000}"/>
    <cellStyle name="アクセント 3" xfId="21" builtinId="37" customBuiltin="1"/>
    <cellStyle name="アクセント 3 2" xfId="68" xr:uid="{00000000-0005-0000-0000-000053000000}"/>
    <cellStyle name="アクセント 4" xfId="22" builtinId="41" customBuiltin="1"/>
    <cellStyle name="アクセント 4 2" xfId="72" xr:uid="{00000000-0005-0000-0000-000055000000}"/>
    <cellStyle name="アクセント 5" xfId="23" builtinId="45" customBuiltin="1"/>
    <cellStyle name="アクセント 5 2" xfId="76" xr:uid="{00000000-0005-0000-0000-000057000000}"/>
    <cellStyle name="アクセント 6" xfId="24" builtinId="49" customBuiltin="1"/>
    <cellStyle name="アクセント 6 2" xfId="80" xr:uid="{00000000-0005-0000-0000-000059000000}"/>
    <cellStyle name="タイトル" xfId="25" builtinId="15" customBuiltin="1"/>
    <cellStyle name="タイトル 2" xfId="43" xr:uid="{00000000-0005-0000-0000-00005B000000}"/>
    <cellStyle name="チェック セル" xfId="26" builtinId="23" customBuiltin="1"/>
    <cellStyle name="チェック セル 2" xfId="55" xr:uid="{00000000-0005-0000-0000-00005D000000}"/>
    <cellStyle name="どちらでもない" xfId="27" builtinId="28" customBuiltin="1"/>
    <cellStyle name="どちらでもない 2" xfId="50" xr:uid="{00000000-0005-0000-0000-00005F000000}"/>
    <cellStyle name="どちらでもない 3" xfId="99" xr:uid="{00000000-0005-0000-0000-000060000000}"/>
    <cellStyle name="メモ" xfId="28" builtinId="10" customBuiltin="1"/>
    <cellStyle name="メモ 2" xfId="57" xr:uid="{00000000-0005-0000-0000-000062000000}"/>
    <cellStyle name="メモ 3" xfId="85" xr:uid="{00000000-0005-0000-0000-000063000000}"/>
    <cellStyle name="メモ 4" xfId="100" xr:uid="{00000000-0005-0000-0000-000064000000}"/>
    <cellStyle name="メモ 5" xfId="120" xr:uid="{00000000-0005-0000-0000-000065000000}"/>
    <cellStyle name="リンク セル" xfId="29" builtinId="24" customBuiltin="1"/>
    <cellStyle name="リンク セル 2" xfId="54" xr:uid="{00000000-0005-0000-0000-000067000000}"/>
    <cellStyle name="悪い" xfId="30" builtinId="27" customBuiltin="1"/>
    <cellStyle name="悪い 2" xfId="49" xr:uid="{00000000-0005-0000-0000-000069000000}"/>
    <cellStyle name="計算" xfId="31" builtinId="22" customBuiltin="1"/>
    <cellStyle name="計算 2" xfId="53" xr:uid="{00000000-0005-0000-0000-00006B000000}"/>
    <cellStyle name="警告文" xfId="32" builtinId="11" customBuiltin="1"/>
    <cellStyle name="警告文 2" xfId="56" xr:uid="{00000000-0005-0000-0000-00006D000000}"/>
    <cellStyle name="見出し 1" xfId="33" builtinId="16" customBuiltin="1"/>
    <cellStyle name="見出し 1 2" xfId="44" xr:uid="{00000000-0005-0000-0000-00006F000000}"/>
    <cellStyle name="見出し 2" xfId="34" builtinId="17" customBuiltin="1"/>
    <cellStyle name="見出し 2 2" xfId="45" xr:uid="{00000000-0005-0000-0000-000071000000}"/>
    <cellStyle name="見出し 3" xfId="35" builtinId="18" customBuiltin="1"/>
    <cellStyle name="見出し 3 2" xfId="46" xr:uid="{00000000-0005-0000-0000-000073000000}"/>
    <cellStyle name="見出し 4" xfId="36" builtinId="19" customBuiltin="1"/>
    <cellStyle name="見出し 4 2" xfId="47" xr:uid="{00000000-0005-0000-0000-000075000000}"/>
    <cellStyle name="集計" xfId="37" builtinId="25" customBuiltin="1"/>
    <cellStyle name="集計 2" xfId="59" xr:uid="{00000000-0005-0000-0000-000077000000}"/>
    <cellStyle name="出力" xfId="38" builtinId="21" customBuiltin="1"/>
    <cellStyle name="出力 2" xfId="52" xr:uid="{00000000-0005-0000-0000-000079000000}"/>
    <cellStyle name="説明文" xfId="39" builtinId="53" customBuiltin="1"/>
    <cellStyle name="説明文 2" xfId="58" xr:uid="{00000000-0005-0000-0000-00007B000000}"/>
    <cellStyle name="入力" xfId="40" builtinId="20" customBuiltin="1"/>
    <cellStyle name="入力 2" xfId="51" xr:uid="{00000000-0005-0000-0000-00007D000000}"/>
    <cellStyle name="標準" xfId="0" builtinId="0"/>
    <cellStyle name="標準 2" xfId="42" xr:uid="{00000000-0005-0000-0000-00007F000000}"/>
    <cellStyle name="標準 3" xfId="84" xr:uid="{00000000-0005-0000-0000-000080000000}"/>
    <cellStyle name="標準 4" xfId="98" xr:uid="{00000000-0005-0000-0000-000081000000}"/>
    <cellStyle name="標準 5" xfId="119" xr:uid="{00000000-0005-0000-0000-000082000000}"/>
    <cellStyle name="良い" xfId="41" builtinId="26" customBuiltin="1"/>
    <cellStyle name="良い 2" xfId="48" xr:uid="{00000000-0005-0000-0000-00008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F28FB-AFFC-42B9-9E46-1EE7ED79DDAF}">
  <sheetPr>
    <tabColor theme="8" tint="0.59999389629810485"/>
  </sheetPr>
  <dimension ref="A1:Q179"/>
  <sheetViews>
    <sheetView view="pageBreakPreview" zoomScale="25" zoomScaleNormal="100" zoomScaleSheetLayoutView="25" workbookViewId="0">
      <selection activeCell="D145" sqref="D145:O148"/>
    </sheetView>
  </sheetViews>
  <sheetFormatPr defaultColWidth="9.1328125" defaultRowHeight="12.75" x14ac:dyDescent="0.25"/>
  <cols>
    <col min="1" max="1" width="9.1328125" style="10"/>
    <col min="2" max="2" width="2.59765625" style="10" customWidth="1"/>
    <col min="3" max="16" width="9.1328125" style="10"/>
    <col min="17" max="17" width="2.59765625" style="10" customWidth="1"/>
    <col min="18" max="16384" width="9.1328125" style="10"/>
  </cols>
  <sheetData>
    <row r="1" spans="1:17" x14ac:dyDescent="0.25">
      <c r="A1" s="11"/>
    </row>
    <row r="2" spans="1:17" ht="27.7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7.75" customHeight="1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7.75" customHeight="1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27.75" customHeight="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27.75" customHeight="1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7.7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27.75" customHeight="1" x14ac:dyDescent="0.2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27.75" customHeight="1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27.75" customHeight="1" x14ac:dyDescent="0.25">
      <c r="B10" s="12"/>
      <c r="C10" s="12"/>
      <c r="D10" s="12"/>
      <c r="E10" s="12"/>
      <c r="F10" s="12"/>
      <c r="I10" s="12"/>
      <c r="J10" s="12"/>
      <c r="K10" s="12"/>
      <c r="L10" s="12"/>
      <c r="M10" s="32"/>
      <c r="N10" s="32"/>
      <c r="O10" s="12"/>
      <c r="P10" s="12"/>
      <c r="Q10" s="12"/>
    </row>
    <row r="11" spans="1:17" ht="27.75" customHeight="1" x14ac:dyDescent="0.25">
      <c r="A11" s="12"/>
      <c r="B11" s="12"/>
      <c r="C11" s="12"/>
      <c r="D11" s="12"/>
      <c r="E11" s="12"/>
      <c r="F11" s="12"/>
      <c r="I11" s="12"/>
      <c r="J11" s="12"/>
      <c r="K11" s="12"/>
      <c r="L11" s="14"/>
      <c r="M11" s="14"/>
      <c r="N11" s="12"/>
      <c r="O11" s="12"/>
      <c r="P11" s="12"/>
    </row>
    <row r="12" spans="1:17" ht="24" customHeight="1" x14ac:dyDescent="0.25">
      <c r="A12" s="12"/>
      <c r="B12" s="12"/>
      <c r="C12" s="12"/>
      <c r="D12" s="12"/>
      <c r="E12" s="12"/>
      <c r="F12" s="12"/>
      <c r="I12" s="12"/>
      <c r="J12" s="12"/>
      <c r="K12" s="12"/>
      <c r="L12" s="14"/>
      <c r="M12" s="14"/>
      <c r="N12" s="12"/>
      <c r="O12" s="12"/>
      <c r="P12" s="12"/>
    </row>
    <row r="13" spans="1:17" ht="27.75" customHeight="1" x14ac:dyDescent="0.25">
      <c r="A13" s="12"/>
      <c r="B13" s="12"/>
      <c r="C13" s="12"/>
      <c r="D13" s="37" t="s">
        <v>249</v>
      </c>
      <c r="E13" s="37"/>
      <c r="F13" s="37"/>
      <c r="G13" s="37"/>
      <c r="H13" s="37"/>
      <c r="I13" s="37"/>
      <c r="J13" s="37"/>
      <c r="K13" s="12"/>
      <c r="L13" s="14"/>
      <c r="M13" s="14"/>
      <c r="N13" s="12"/>
      <c r="O13" s="12"/>
      <c r="P13" s="12"/>
    </row>
    <row r="14" spans="1:17" ht="27.75" customHeight="1" x14ac:dyDescent="0.25">
      <c r="A14" s="12"/>
      <c r="B14" s="12"/>
      <c r="C14" s="12"/>
      <c r="D14" s="37"/>
      <c r="E14" s="37"/>
      <c r="F14" s="37"/>
      <c r="G14" s="37"/>
      <c r="H14" s="37"/>
      <c r="I14" s="37"/>
      <c r="J14" s="37"/>
      <c r="K14" s="12"/>
      <c r="L14" s="14"/>
      <c r="M14" s="14"/>
      <c r="N14" s="12"/>
      <c r="O14" s="12"/>
      <c r="P14" s="12"/>
    </row>
    <row r="15" spans="1:17" ht="25.5" customHeight="1" x14ac:dyDescent="0.25">
      <c r="A15" s="12"/>
      <c r="B15" s="12"/>
      <c r="C15" s="12"/>
      <c r="D15" s="37"/>
      <c r="E15" s="37"/>
      <c r="F15" s="37"/>
      <c r="G15" s="37"/>
      <c r="H15" s="37"/>
      <c r="I15" s="37"/>
      <c r="J15" s="37"/>
      <c r="K15" s="12"/>
      <c r="L15" s="14"/>
      <c r="M15" s="14"/>
      <c r="N15" s="12"/>
      <c r="O15" s="12"/>
      <c r="P15" s="12"/>
    </row>
    <row r="16" spans="1:17" ht="24" customHeight="1" x14ac:dyDescent="0.25">
      <c r="A16" s="12"/>
      <c r="B16" s="12"/>
      <c r="C16" s="12"/>
      <c r="D16" s="33"/>
      <c r="F16" s="38" t="s">
        <v>248</v>
      </c>
      <c r="G16" s="38"/>
      <c r="H16" s="33"/>
      <c r="I16" s="39" t="s">
        <v>253</v>
      </c>
      <c r="J16" s="39"/>
      <c r="K16" s="39"/>
      <c r="L16" s="39"/>
      <c r="M16" s="39"/>
      <c r="N16" s="39"/>
      <c r="O16" s="39"/>
      <c r="P16" s="12"/>
    </row>
    <row r="17" spans="2:17" ht="24" customHeight="1" x14ac:dyDescent="0.25">
      <c r="B17" s="12"/>
      <c r="C17" s="12"/>
      <c r="D17" s="33"/>
      <c r="F17" s="38"/>
      <c r="G17" s="38"/>
      <c r="H17" s="33"/>
      <c r="I17" s="39"/>
      <c r="J17" s="39"/>
      <c r="K17" s="39"/>
      <c r="L17" s="39"/>
      <c r="M17" s="39"/>
      <c r="N17" s="39"/>
      <c r="O17" s="39"/>
      <c r="P17" s="12"/>
      <c r="Q17" s="12"/>
    </row>
    <row r="18" spans="2:17" ht="24" customHeight="1" x14ac:dyDescent="0.25">
      <c r="B18" s="12"/>
      <c r="C18" s="12"/>
      <c r="D18" s="12"/>
      <c r="F18" s="38"/>
      <c r="G18" s="38"/>
      <c r="I18" s="39"/>
      <c r="J18" s="39"/>
      <c r="K18" s="39"/>
      <c r="L18" s="39"/>
      <c r="M18" s="39"/>
      <c r="N18" s="39"/>
      <c r="O18" s="39"/>
      <c r="P18" s="12"/>
      <c r="Q18" s="12"/>
    </row>
    <row r="19" spans="2:17" x14ac:dyDescent="0.25">
      <c r="B19" s="12"/>
      <c r="C19" s="12"/>
      <c r="D19" s="12"/>
      <c r="E19" s="12"/>
      <c r="F19" s="12"/>
      <c r="O19" s="12"/>
      <c r="P19" s="12"/>
      <c r="Q19" s="12"/>
    </row>
    <row r="20" spans="2:17" x14ac:dyDescent="0.25">
      <c r="B20" s="12"/>
      <c r="C20" s="12"/>
      <c r="D20" s="42" t="s">
        <v>251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12"/>
      <c r="Q20" s="12"/>
    </row>
    <row r="21" spans="2:17" x14ac:dyDescent="0.25">
      <c r="B21" s="12"/>
      <c r="C21" s="1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12"/>
      <c r="Q21" s="12"/>
    </row>
    <row r="22" spans="2:17" x14ac:dyDescent="0.25">
      <c r="B22" s="12"/>
      <c r="C22" s="1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12"/>
      <c r="Q22" s="12"/>
    </row>
    <row r="23" spans="2:17" x14ac:dyDescent="0.25">
      <c r="B23" s="12"/>
      <c r="C23" s="1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12"/>
      <c r="Q23" s="12"/>
    </row>
    <row r="24" spans="2:17" ht="21.75" customHeight="1" x14ac:dyDescent="0.25">
      <c r="B24" s="12"/>
      <c r="C24" s="12"/>
      <c r="D24" s="43" t="s">
        <v>250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12"/>
      <c r="Q24" s="12"/>
    </row>
    <row r="25" spans="2:17" ht="16.5" customHeight="1" x14ac:dyDescent="0.25">
      <c r="B25" s="12"/>
      <c r="C25" s="1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12"/>
      <c r="Q25" s="12"/>
    </row>
    <row r="26" spans="2:17" ht="16.5" customHeight="1" x14ac:dyDescent="0.25">
      <c r="B26" s="12"/>
      <c r="C26" s="1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12"/>
      <c r="Q26" s="12"/>
    </row>
    <row r="27" spans="2:17" ht="16.5" customHeight="1" x14ac:dyDescent="0.25">
      <c r="B27" s="12"/>
      <c r="C27" s="1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12"/>
      <c r="Q27" s="12"/>
    </row>
    <row r="28" spans="2:17" ht="16.5" customHeight="1" x14ac:dyDescent="0.25">
      <c r="B28" s="12"/>
      <c r="C28" s="1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12"/>
      <c r="Q28" s="12"/>
    </row>
    <row r="29" spans="2:17" ht="12.75" customHeight="1" x14ac:dyDescent="0.25">
      <c r="B29" s="12"/>
      <c r="C29" s="12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12"/>
      <c r="Q29" s="12"/>
    </row>
    <row r="30" spans="2:17" ht="12.75" customHeight="1" x14ac:dyDescent="0.25">
      <c r="B30" s="12"/>
      <c r="C30" s="12"/>
      <c r="D30" s="26"/>
      <c r="E30" s="12"/>
      <c r="F30" s="12"/>
      <c r="P30" s="12"/>
      <c r="Q30" s="12"/>
    </row>
    <row r="31" spans="2:17" ht="12.75" customHeight="1" x14ac:dyDescent="0.25">
      <c r="B31" s="12"/>
      <c r="C31" s="12"/>
      <c r="D31" s="26"/>
      <c r="E31" s="12"/>
      <c r="F31" s="12"/>
      <c r="P31" s="12"/>
      <c r="Q31" s="12"/>
    </row>
    <row r="32" spans="2:17" ht="12.75" customHeight="1" x14ac:dyDescent="0.25">
      <c r="B32" s="12"/>
      <c r="C32" s="12"/>
      <c r="D32" s="26"/>
      <c r="E32" s="12"/>
      <c r="F32" s="12"/>
      <c r="P32" s="12"/>
      <c r="Q32" s="12"/>
    </row>
    <row r="33" spans="2:17" ht="12.75" customHeight="1" x14ac:dyDescent="0.25">
      <c r="B33" s="12"/>
      <c r="C33" s="12"/>
      <c r="D33" s="26"/>
      <c r="E33" s="27"/>
      <c r="F33" s="27"/>
      <c r="G33" s="27"/>
      <c r="H33" s="27"/>
      <c r="I33" s="27"/>
      <c r="J33" s="27"/>
      <c r="K33" s="27"/>
      <c r="L33" s="27"/>
      <c r="M33" s="34"/>
      <c r="N33" s="34"/>
      <c r="O33" s="34"/>
      <c r="P33" s="12"/>
      <c r="Q33" s="12"/>
    </row>
    <row r="34" spans="2:17" ht="12.75" customHeight="1" x14ac:dyDescent="0.25">
      <c r="M34" s="34"/>
      <c r="N34" s="34"/>
      <c r="O34" s="34"/>
      <c r="P34" s="12"/>
      <c r="Q34" s="12"/>
    </row>
    <row r="35" spans="2:17" ht="2.25" customHeight="1" x14ac:dyDescent="0.25">
      <c r="B35" s="12"/>
      <c r="C35" s="12"/>
      <c r="P35" s="12"/>
      <c r="Q35" s="12"/>
    </row>
    <row r="36" spans="2:17" ht="9.75" customHeight="1" x14ac:dyDescent="0.25">
      <c r="P36" s="12"/>
      <c r="Q36" s="12"/>
    </row>
    <row r="37" spans="2:17" ht="9.75" customHeight="1" x14ac:dyDescent="0.25">
      <c r="P37" s="12"/>
      <c r="Q37" s="12"/>
    </row>
    <row r="38" spans="2:17" ht="9.75" customHeight="1" x14ac:dyDescent="0.25">
      <c r="P38" s="12"/>
      <c r="Q38" s="12"/>
    </row>
    <row r="39" spans="2:17" ht="9.75" customHeight="1" x14ac:dyDescent="0.25">
      <c r="P39" s="12"/>
      <c r="Q39" s="12"/>
    </row>
    <row r="40" spans="2:17" ht="9.75" customHeight="1" x14ac:dyDescent="0.25">
      <c r="B40" s="12"/>
      <c r="P40" s="12"/>
      <c r="Q40" s="12"/>
    </row>
    <row r="41" spans="2:17" ht="9.75" customHeight="1" x14ac:dyDescent="0.25">
      <c r="B41" s="12"/>
      <c r="C41" s="12"/>
      <c r="P41" s="12"/>
      <c r="Q41" s="12"/>
    </row>
    <row r="42" spans="2:17" ht="9.75" customHeight="1" x14ac:dyDescent="0.25">
      <c r="B42" s="12"/>
      <c r="C42" s="12"/>
      <c r="P42" s="12"/>
      <c r="Q42" s="12"/>
    </row>
    <row r="43" spans="2:17" ht="9.75" customHeight="1" x14ac:dyDescent="0.25">
      <c r="B43" s="12"/>
      <c r="C43" s="12"/>
      <c r="P43" s="12"/>
      <c r="Q43" s="12"/>
    </row>
    <row r="44" spans="2:17" ht="9.75" customHeight="1" x14ac:dyDescent="0.25">
      <c r="B44" s="12"/>
      <c r="C44" s="12"/>
      <c r="P44" s="12"/>
      <c r="Q44" s="12"/>
    </row>
    <row r="45" spans="2:17" ht="9.75" customHeight="1" x14ac:dyDescent="0.25">
      <c r="B45" s="12"/>
      <c r="C45" s="12"/>
      <c r="P45" s="12"/>
      <c r="Q45" s="12"/>
    </row>
    <row r="46" spans="2:17" ht="9.75" customHeight="1" x14ac:dyDescent="0.25">
      <c r="B46" s="12"/>
      <c r="C46" s="12"/>
      <c r="P46" s="12"/>
      <c r="Q46" s="12"/>
    </row>
    <row r="47" spans="2:17" ht="12.75" customHeight="1" x14ac:dyDescent="0.25">
      <c r="B47" s="12"/>
      <c r="C47" s="12"/>
      <c r="P47" s="12"/>
      <c r="Q47" s="12"/>
    </row>
    <row r="48" spans="2:17" ht="12.75" customHeight="1" x14ac:dyDescent="0.25">
      <c r="B48" s="12"/>
      <c r="C48" s="12"/>
      <c r="P48" s="12"/>
      <c r="Q48" s="12"/>
    </row>
    <row r="49" spans="2:17" ht="12.75" customHeight="1" x14ac:dyDescent="0.25">
      <c r="B49" s="12"/>
      <c r="C49" s="12"/>
      <c r="P49" s="12"/>
      <c r="Q49" s="12"/>
    </row>
    <row r="50" spans="2:17" ht="12.75" customHeight="1" x14ac:dyDescent="0.25">
      <c r="B50" s="12"/>
      <c r="C50" s="12"/>
      <c r="P50" s="12"/>
      <c r="Q50" s="12"/>
    </row>
    <row r="51" spans="2:17" ht="12.75" customHeight="1" x14ac:dyDescent="0.25">
      <c r="B51" s="12"/>
      <c r="C51" s="12"/>
      <c r="P51" s="12"/>
      <c r="Q51" s="12"/>
    </row>
    <row r="52" spans="2:17" ht="12.75" customHeight="1" x14ac:dyDescent="0.25">
      <c r="B52" s="12"/>
      <c r="C52" s="12"/>
      <c r="P52" s="12"/>
      <c r="Q52" s="12"/>
    </row>
    <row r="53" spans="2:17" x14ac:dyDescent="0.25">
      <c r="B53" s="12"/>
      <c r="C53" s="12"/>
      <c r="P53" s="12"/>
      <c r="Q53" s="12"/>
    </row>
    <row r="54" spans="2:17" x14ac:dyDescent="0.25">
      <c r="B54" s="12"/>
      <c r="C54" s="12"/>
      <c r="P54" s="12"/>
      <c r="Q54" s="12"/>
    </row>
    <row r="55" spans="2:17" ht="31.5" customHeight="1" x14ac:dyDescent="0.25"/>
    <row r="56" spans="2:17" ht="13.15" customHeight="1" x14ac:dyDescent="0.25">
      <c r="D56" s="36" t="s">
        <v>247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</row>
    <row r="57" spans="2:17" ht="12.75" customHeight="1" x14ac:dyDescent="0.25"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</row>
    <row r="58" spans="2:17" ht="12.75" customHeight="1" x14ac:dyDescent="0.25"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</row>
    <row r="59" spans="2:17" ht="13.5" customHeight="1" x14ac:dyDescent="0.25"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</row>
    <row r="62" spans="2:17" ht="27.75" customHeight="1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2:17" ht="27.75" customHeight="1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2:17" ht="27.75" customHeight="1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ht="27.75" customHeight="1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ht="27.75" customHeight="1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ht="27.75" customHeight="1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ht="27.75" customHeight="1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1:17" ht="27.75" customHeight="1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1:17" ht="27.75" customHeight="1" x14ac:dyDescent="0.25">
      <c r="B70" s="12"/>
      <c r="C70" s="12"/>
      <c r="D70" s="12"/>
      <c r="E70" s="12"/>
      <c r="F70" s="12"/>
      <c r="I70" s="12"/>
      <c r="J70" s="12"/>
      <c r="K70" s="12"/>
      <c r="L70" s="12"/>
      <c r="M70" s="32"/>
      <c r="N70" s="32"/>
      <c r="O70" s="12"/>
      <c r="P70" s="12"/>
      <c r="Q70" s="12"/>
    </row>
    <row r="71" spans="1:17" ht="27.75" customHeight="1" x14ac:dyDescent="0.25">
      <c r="A71" s="12"/>
      <c r="B71" s="12"/>
      <c r="C71" s="12"/>
      <c r="D71" s="12"/>
      <c r="E71" s="12"/>
      <c r="F71" s="12"/>
      <c r="I71" s="12"/>
      <c r="J71" s="12"/>
      <c r="K71" s="12"/>
      <c r="L71" s="14"/>
      <c r="M71" s="14"/>
      <c r="N71" s="12"/>
      <c r="O71" s="12"/>
      <c r="P71" s="12"/>
    </row>
    <row r="72" spans="1:17" ht="24" customHeight="1" x14ac:dyDescent="0.25">
      <c r="A72" s="12"/>
      <c r="B72" s="12"/>
      <c r="C72" s="12"/>
      <c r="D72" s="12"/>
      <c r="E72" s="12"/>
      <c r="F72" s="12"/>
      <c r="I72" s="12"/>
      <c r="J72" s="12"/>
      <c r="K72" s="12"/>
      <c r="L72" s="14"/>
      <c r="M72" s="14"/>
      <c r="N72" s="12"/>
      <c r="O72" s="12"/>
      <c r="P72" s="12"/>
    </row>
    <row r="73" spans="1:17" ht="27.75" customHeight="1" x14ac:dyDescent="0.25">
      <c r="A73" s="12"/>
      <c r="B73" s="12"/>
      <c r="C73" s="12"/>
      <c r="D73" s="37" t="s">
        <v>254</v>
      </c>
      <c r="E73" s="37"/>
      <c r="F73" s="37"/>
      <c r="G73" s="37"/>
      <c r="H73" s="37"/>
      <c r="I73" s="37"/>
      <c r="J73" s="37"/>
      <c r="K73" s="12"/>
      <c r="L73" s="14"/>
      <c r="M73" s="14"/>
      <c r="N73" s="12"/>
      <c r="O73" s="12"/>
      <c r="P73" s="12"/>
    </row>
    <row r="74" spans="1:17" ht="27.75" customHeight="1" x14ac:dyDescent="0.25">
      <c r="A74" s="12"/>
      <c r="B74" s="12"/>
      <c r="C74" s="12"/>
      <c r="D74" s="37"/>
      <c r="E74" s="37"/>
      <c r="F74" s="37"/>
      <c r="G74" s="37"/>
      <c r="H74" s="37"/>
      <c r="I74" s="37"/>
      <c r="J74" s="37"/>
      <c r="K74" s="12"/>
      <c r="L74" s="14"/>
      <c r="M74" s="14"/>
      <c r="N74" s="12"/>
      <c r="O74" s="12"/>
      <c r="P74" s="12"/>
    </row>
    <row r="75" spans="1:17" ht="25.5" customHeight="1" x14ac:dyDescent="0.25">
      <c r="A75" s="12"/>
      <c r="B75" s="12"/>
      <c r="C75" s="12"/>
      <c r="D75" s="37"/>
      <c r="E75" s="37"/>
      <c r="F75" s="37"/>
      <c r="G75" s="37"/>
      <c r="H75" s="37"/>
      <c r="I75" s="37"/>
      <c r="J75" s="37"/>
      <c r="K75" s="12"/>
      <c r="L75" s="14"/>
      <c r="M75" s="14"/>
      <c r="N75" s="12"/>
      <c r="O75" s="12"/>
      <c r="P75" s="12"/>
    </row>
    <row r="76" spans="1:17" ht="24" customHeight="1" x14ac:dyDescent="0.25">
      <c r="A76" s="12"/>
      <c r="B76" s="12"/>
      <c r="C76" s="12"/>
      <c r="D76" s="33"/>
      <c r="F76" s="38">
        <v>3</v>
      </c>
      <c r="G76" s="38"/>
      <c r="H76" s="33"/>
      <c r="I76" s="39" t="s">
        <v>255</v>
      </c>
      <c r="J76" s="39"/>
      <c r="K76" s="39"/>
      <c r="L76" s="39"/>
      <c r="M76" s="39"/>
      <c r="N76" s="39"/>
      <c r="O76" s="39"/>
      <c r="P76" s="12"/>
    </row>
    <row r="77" spans="1:17" ht="24" customHeight="1" x14ac:dyDescent="0.25">
      <c r="B77" s="12"/>
      <c r="C77" s="12"/>
      <c r="D77" s="33"/>
      <c r="F77" s="38"/>
      <c r="G77" s="38"/>
      <c r="H77" s="33"/>
      <c r="I77" s="39"/>
      <c r="J77" s="39"/>
      <c r="K77" s="39"/>
      <c r="L77" s="39"/>
      <c r="M77" s="39"/>
      <c r="N77" s="39"/>
      <c r="O77" s="39"/>
      <c r="P77" s="12"/>
      <c r="Q77" s="12"/>
    </row>
    <row r="78" spans="1:17" ht="24" customHeight="1" x14ac:dyDescent="0.25">
      <c r="B78" s="12"/>
      <c r="C78" s="12"/>
      <c r="D78" s="12"/>
      <c r="F78" s="38"/>
      <c r="G78" s="38"/>
      <c r="I78" s="39"/>
      <c r="J78" s="39"/>
      <c r="K78" s="39"/>
      <c r="L78" s="39"/>
      <c r="M78" s="39"/>
      <c r="N78" s="39"/>
      <c r="O78" s="39"/>
      <c r="P78" s="12"/>
      <c r="Q78" s="12"/>
    </row>
    <row r="79" spans="1:17" x14ac:dyDescent="0.25">
      <c r="B79" s="12"/>
      <c r="C79" s="12"/>
      <c r="D79" s="12"/>
      <c r="E79" s="12"/>
      <c r="F79" s="12"/>
      <c r="O79" s="12"/>
      <c r="P79" s="12"/>
      <c r="Q79" s="12"/>
    </row>
    <row r="80" spans="1:17" x14ac:dyDescent="0.25">
      <c r="B80" s="12"/>
      <c r="C80" s="12"/>
      <c r="D80" s="42" t="s">
        <v>251</v>
      </c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12"/>
      <c r="Q80" s="12"/>
    </row>
    <row r="81" spans="2:17" x14ac:dyDescent="0.25">
      <c r="B81" s="12"/>
      <c r="C81" s="1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12"/>
      <c r="Q81" s="12"/>
    </row>
    <row r="82" spans="2:17" x14ac:dyDescent="0.25">
      <c r="B82" s="12"/>
      <c r="C82" s="1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12"/>
      <c r="Q82" s="12"/>
    </row>
    <row r="83" spans="2:17" x14ac:dyDescent="0.25">
      <c r="B83" s="12"/>
      <c r="C83" s="1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12"/>
      <c r="Q83" s="12"/>
    </row>
    <row r="84" spans="2:17" ht="21.75" customHeight="1" x14ac:dyDescent="0.25">
      <c r="B84" s="12"/>
      <c r="C84" s="12"/>
      <c r="D84" s="43" t="s">
        <v>256</v>
      </c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12"/>
      <c r="Q84" s="12"/>
    </row>
    <row r="85" spans="2:17" ht="16.5" customHeight="1" x14ac:dyDescent="0.25">
      <c r="B85" s="12"/>
      <c r="C85" s="12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12"/>
      <c r="Q85" s="12"/>
    </row>
    <row r="86" spans="2:17" ht="16.5" customHeight="1" x14ac:dyDescent="0.25">
      <c r="B86" s="12"/>
      <c r="C86" s="12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12"/>
      <c r="Q86" s="12"/>
    </row>
    <row r="87" spans="2:17" ht="16.5" customHeight="1" x14ac:dyDescent="0.25">
      <c r="B87" s="12"/>
      <c r="C87" s="12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12"/>
      <c r="Q87" s="12"/>
    </row>
    <row r="88" spans="2:17" ht="16.5" customHeight="1" x14ac:dyDescent="0.25">
      <c r="B88" s="12"/>
      <c r="C88" s="12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12"/>
      <c r="Q88" s="12"/>
    </row>
    <row r="89" spans="2:17" ht="12.75" customHeight="1" x14ac:dyDescent="0.25">
      <c r="B89" s="12"/>
      <c r="C89" s="12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12"/>
      <c r="Q89" s="12"/>
    </row>
    <row r="90" spans="2:17" ht="12.75" customHeight="1" x14ac:dyDescent="0.25">
      <c r="B90" s="12"/>
      <c r="C90" s="12"/>
      <c r="D90" s="26"/>
      <c r="E90" s="12"/>
      <c r="F90" s="12"/>
      <c r="P90" s="12"/>
      <c r="Q90" s="12"/>
    </row>
    <row r="91" spans="2:17" ht="12.75" customHeight="1" x14ac:dyDescent="0.25">
      <c r="B91" s="12"/>
      <c r="C91" s="12"/>
      <c r="D91" s="26"/>
      <c r="E91" s="12"/>
      <c r="F91" s="12"/>
      <c r="P91" s="12"/>
      <c r="Q91" s="12"/>
    </row>
    <row r="92" spans="2:17" ht="12.75" customHeight="1" x14ac:dyDescent="0.25">
      <c r="B92" s="12"/>
      <c r="C92" s="12"/>
      <c r="D92" s="26"/>
      <c r="E92" s="12"/>
      <c r="F92" s="12"/>
      <c r="P92" s="12"/>
      <c r="Q92" s="12"/>
    </row>
    <row r="93" spans="2:17" ht="12.75" customHeight="1" x14ac:dyDescent="0.25">
      <c r="B93" s="12"/>
      <c r="C93" s="12"/>
      <c r="D93" s="26"/>
      <c r="E93" s="27"/>
      <c r="F93" s="27"/>
      <c r="G93" s="27"/>
      <c r="H93" s="27"/>
      <c r="I93" s="27"/>
      <c r="J93" s="27"/>
      <c r="K93" s="27"/>
      <c r="L93" s="27"/>
      <c r="M93" s="34"/>
      <c r="N93" s="34"/>
      <c r="O93" s="34"/>
      <c r="P93" s="12"/>
      <c r="Q93" s="12"/>
    </row>
    <row r="94" spans="2:17" ht="12.75" customHeight="1" x14ac:dyDescent="0.25">
      <c r="M94" s="34"/>
      <c r="N94" s="34"/>
      <c r="O94" s="34"/>
      <c r="P94" s="12"/>
      <c r="Q94" s="12"/>
    </row>
    <row r="95" spans="2:17" ht="2.25" customHeight="1" x14ac:dyDescent="0.25">
      <c r="B95" s="12"/>
      <c r="C95" s="12"/>
      <c r="P95" s="12"/>
      <c r="Q95" s="12"/>
    </row>
    <row r="96" spans="2:17" ht="9.75" customHeight="1" x14ac:dyDescent="0.25">
      <c r="P96" s="12"/>
      <c r="Q96" s="12"/>
    </row>
    <row r="97" spans="2:17" ht="9.75" customHeight="1" x14ac:dyDescent="0.25">
      <c r="P97" s="12"/>
      <c r="Q97" s="12"/>
    </row>
    <row r="98" spans="2:17" ht="9.75" customHeight="1" x14ac:dyDescent="0.25">
      <c r="P98" s="12"/>
      <c r="Q98" s="12"/>
    </row>
    <row r="99" spans="2:17" ht="9.75" customHeight="1" x14ac:dyDescent="0.25">
      <c r="P99" s="12"/>
      <c r="Q99" s="12"/>
    </row>
    <row r="100" spans="2:17" ht="9.75" customHeight="1" x14ac:dyDescent="0.25">
      <c r="B100" s="12"/>
      <c r="P100" s="12"/>
      <c r="Q100" s="12"/>
    </row>
    <row r="101" spans="2:17" ht="9.75" customHeight="1" x14ac:dyDescent="0.25">
      <c r="B101" s="12"/>
      <c r="C101" s="12"/>
      <c r="P101" s="12"/>
      <c r="Q101" s="12"/>
    </row>
    <row r="102" spans="2:17" ht="9.75" customHeight="1" x14ac:dyDescent="0.25">
      <c r="B102" s="12"/>
      <c r="C102" s="12"/>
      <c r="P102" s="12"/>
      <c r="Q102" s="12"/>
    </row>
    <row r="103" spans="2:17" ht="9.75" customHeight="1" x14ac:dyDescent="0.25">
      <c r="B103" s="12"/>
      <c r="C103" s="12"/>
      <c r="P103" s="12"/>
      <c r="Q103" s="12"/>
    </row>
    <row r="104" spans="2:17" ht="9.75" customHeight="1" x14ac:dyDescent="0.25">
      <c r="B104" s="12"/>
      <c r="C104" s="12"/>
      <c r="P104" s="12"/>
      <c r="Q104" s="12"/>
    </row>
    <row r="105" spans="2:17" ht="9.75" customHeight="1" x14ac:dyDescent="0.25">
      <c r="B105" s="12"/>
      <c r="C105" s="12"/>
      <c r="P105" s="12"/>
      <c r="Q105" s="12"/>
    </row>
    <row r="106" spans="2:17" ht="9.75" customHeight="1" x14ac:dyDescent="0.25">
      <c r="B106" s="12"/>
      <c r="C106" s="12"/>
      <c r="P106" s="12"/>
      <c r="Q106" s="12"/>
    </row>
    <row r="107" spans="2:17" ht="12.75" customHeight="1" x14ac:dyDescent="0.25">
      <c r="B107" s="12"/>
      <c r="C107" s="12"/>
      <c r="P107" s="12"/>
      <c r="Q107" s="12"/>
    </row>
    <row r="108" spans="2:17" ht="12.75" customHeight="1" x14ac:dyDescent="0.25">
      <c r="B108" s="12"/>
      <c r="C108" s="12"/>
      <c r="P108" s="12"/>
      <c r="Q108" s="12"/>
    </row>
    <row r="109" spans="2:17" ht="12.75" customHeight="1" x14ac:dyDescent="0.25">
      <c r="B109" s="12"/>
      <c r="C109" s="12"/>
      <c r="P109" s="12"/>
      <c r="Q109" s="12"/>
    </row>
    <row r="110" spans="2:17" ht="12.75" customHeight="1" x14ac:dyDescent="0.25">
      <c r="B110" s="12"/>
      <c r="C110" s="12"/>
      <c r="P110" s="12"/>
      <c r="Q110" s="12"/>
    </row>
    <row r="111" spans="2:17" ht="12.75" customHeight="1" x14ac:dyDescent="0.25">
      <c r="B111" s="12"/>
      <c r="C111" s="12"/>
      <c r="P111" s="12"/>
      <c r="Q111" s="12"/>
    </row>
    <row r="112" spans="2:17" ht="12.75" customHeight="1" x14ac:dyDescent="0.25">
      <c r="B112" s="12"/>
      <c r="C112" s="12"/>
      <c r="P112" s="12"/>
      <c r="Q112" s="12"/>
    </row>
    <row r="113" spans="2:17" x14ac:dyDescent="0.25">
      <c r="B113" s="12"/>
      <c r="C113" s="12"/>
      <c r="P113" s="12"/>
      <c r="Q113" s="12"/>
    </row>
    <row r="114" spans="2:17" x14ac:dyDescent="0.25">
      <c r="B114" s="12"/>
      <c r="C114" s="12"/>
      <c r="P114" s="12"/>
      <c r="Q114" s="12"/>
    </row>
    <row r="115" spans="2:17" ht="31.5" customHeight="1" x14ac:dyDescent="0.25"/>
    <row r="116" spans="2:17" ht="13.15" customHeight="1" x14ac:dyDescent="0.25">
      <c r="D116" s="36" t="s">
        <v>247</v>
      </c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</row>
    <row r="117" spans="2:17" ht="12.75" customHeight="1" x14ac:dyDescent="0.25"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</row>
    <row r="118" spans="2:17" ht="12.75" customHeight="1" x14ac:dyDescent="0.25"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</row>
    <row r="119" spans="2:17" ht="13.5" customHeight="1" x14ac:dyDescent="0.25"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</row>
    <row r="122" spans="2:17" ht="27.75" customHeight="1" x14ac:dyDescent="0.25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</row>
    <row r="123" spans="2:17" ht="27.75" customHeight="1" x14ac:dyDescent="0.25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</row>
    <row r="124" spans="2:17" ht="27.75" customHeight="1" x14ac:dyDescent="0.25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spans="2:17" ht="27.75" customHeight="1" x14ac:dyDescent="0.25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2:17" ht="27.75" customHeight="1" x14ac:dyDescent="0.25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</row>
    <row r="127" spans="2:17" ht="27.75" customHeight="1" x14ac:dyDescent="0.25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2:17" ht="27.75" customHeight="1" x14ac:dyDescent="0.25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</row>
    <row r="129" spans="1:17" ht="27.75" customHeight="1" x14ac:dyDescent="0.25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1:17" ht="27.75" customHeight="1" x14ac:dyDescent="0.25">
      <c r="B130" s="12"/>
      <c r="C130" s="12"/>
      <c r="D130" s="12"/>
      <c r="E130" s="12"/>
      <c r="F130" s="12"/>
      <c r="I130" s="12"/>
      <c r="J130" s="12"/>
      <c r="K130" s="12"/>
      <c r="L130" s="12"/>
      <c r="M130" s="32"/>
      <c r="N130" s="32"/>
      <c r="O130" s="12"/>
      <c r="P130" s="12"/>
      <c r="Q130" s="12"/>
    </row>
    <row r="131" spans="1:17" ht="27.75" customHeight="1" x14ac:dyDescent="0.25">
      <c r="A131" s="12"/>
      <c r="B131" s="12"/>
      <c r="C131" s="12"/>
      <c r="D131" s="12"/>
      <c r="E131" s="12"/>
      <c r="F131" s="12"/>
      <c r="I131" s="12"/>
      <c r="J131" s="12"/>
      <c r="K131" s="12"/>
      <c r="L131" s="14"/>
      <c r="M131" s="14"/>
      <c r="N131" s="12"/>
      <c r="O131" s="12"/>
      <c r="P131" s="12"/>
    </row>
    <row r="132" spans="1:17" ht="24" customHeight="1" x14ac:dyDescent="0.25">
      <c r="A132" s="12"/>
      <c r="B132" s="12"/>
      <c r="C132" s="12"/>
      <c r="D132" s="12"/>
      <c r="E132" s="12"/>
      <c r="F132" s="12"/>
      <c r="I132" s="12"/>
      <c r="J132" s="12"/>
      <c r="K132" s="12"/>
      <c r="L132" s="14"/>
      <c r="M132" s="14"/>
      <c r="N132" s="12"/>
      <c r="O132" s="12"/>
      <c r="P132" s="12"/>
    </row>
    <row r="133" spans="1:17" ht="27.75" customHeight="1" x14ac:dyDescent="0.25">
      <c r="A133" s="12"/>
      <c r="B133" s="12"/>
      <c r="C133" s="12"/>
      <c r="D133" s="37" t="s">
        <v>258</v>
      </c>
      <c r="E133" s="37"/>
      <c r="F133" s="37"/>
      <c r="G133" s="37"/>
      <c r="H133" s="37"/>
      <c r="I133" s="37"/>
      <c r="J133" s="37"/>
      <c r="K133" s="12"/>
      <c r="L133" s="14"/>
      <c r="M133" s="14"/>
      <c r="N133" s="12"/>
      <c r="O133" s="12"/>
      <c r="P133" s="12"/>
    </row>
    <row r="134" spans="1:17" ht="27.75" customHeight="1" x14ac:dyDescent="0.25">
      <c r="A134" s="12"/>
      <c r="B134" s="12"/>
      <c r="C134" s="12"/>
      <c r="D134" s="37"/>
      <c r="E134" s="37"/>
      <c r="F134" s="37"/>
      <c r="G134" s="37"/>
      <c r="H134" s="37"/>
      <c r="I134" s="37"/>
      <c r="J134" s="37"/>
      <c r="K134" s="12"/>
      <c r="L134" s="14"/>
      <c r="M134" s="14"/>
      <c r="N134" s="12"/>
      <c r="O134" s="12"/>
      <c r="P134" s="12"/>
    </row>
    <row r="135" spans="1:17" ht="25.5" customHeight="1" x14ac:dyDescent="0.25">
      <c r="A135" s="12"/>
      <c r="B135" s="12"/>
      <c r="C135" s="12"/>
      <c r="D135" s="37"/>
      <c r="E135" s="37"/>
      <c r="F135" s="37"/>
      <c r="G135" s="37"/>
      <c r="H135" s="37"/>
      <c r="I135" s="37"/>
      <c r="J135" s="37"/>
      <c r="K135" s="12"/>
      <c r="L135" s="14"/>
      <c r="M135" s="14"/>
      <c r="N135" s="12"/>
      <c r="O135" s="12"/>
      <c r="P135" s="12"/>
    </row>
    <row r="136" spans="1:17" ht="24" customHeight="1" x14ac:dyDescent="0.25">
      <c r="A136" s="12"/>
      <c r="B136" s="12"/>
      <c r="C136" s="12"/>
      <c r="D136" s="33"/>
      <c r="F136" s="38" t="s">
        <v>248</v>
      </c>
      <c r="G136" s="38"/>
      <c r="H136" s="33"/>
      <c r="I136" s="39" t="s">
        <v>257</v>
      </c>
      <c r="J136" s="39"/>
      <c r="K136" s="39"/>
      <c r="L136" s="39"/>
      <c r="M136" s="39"/>
      <c r="N136" s="39"/>
      <c r="O136" s="39"/>
      <c r="P136" s="12"/>
    </row>
    <row r="137" spans="1:17" ht="24" customHeight="1" x14ac:dyDescent="0.25">
      <c r="B137" s="12"/>
      <c r="C137" s="12"/>
      <c r="D137" s="33"/>
      <c r="F137" s="38"/>
      <c r="G137" s="38"/>
      <c r="H137" s="33"/>
      <c r="I137" s="39"/>
      <c r="J137" s="39"/>
      <c r="K137" s="39"/>
      <c r="L137" s="39"/>
      <c r="M137" s="39"/>
      <c r="N137" s="39"/>
      <c r="O137" s="39"/>
      <c r="P137" s="12"/>
      <c r="Q137" s="12"/>
    </row>
    <row r="138" spans="1:17" ht="24" customHeight="1" x14ac:dyDescent="0.25">
      <c r="B138" s="12"/>
      <c r="C138" s="12"/>
      <c r="D138" s="12"/>
      <c r="F138" s="38"/>
      <c r="G138" s="38"/>
      <c r="I138" s="39"/>
      <c r="J138" s="39"/>
      <c r="K138" s="39"/>
      <c r="L138" s="39"/>
      <c r="M138" s="39"/>
      <c r="N138" s="39"/>
      <c r="O138" s="39"/>
      <c r="P138" s="12"/>
      <c r="Q138" s="12"/>
    </row>
    <row r="139" spans="1:17" x14ac:dyDescent="0.25">
      <c r="B139" s="12"/>
      <c r="C139" s="12"/>
      <c r="D139" s="12"/>
      <c r="E139" s="12"/>
      <c r="F139" s="12"/>
      <c r="O139" s="12"/>
      <c r="P139" s="12"/>
      <c r="Q139" s="12"/>
    </row>
    <row r="140" spans="1:17" x14ac:dyDescent="0.25">
      <c r="B140" s="12"/>
      <c r="C140" s="12"/>
      <c r="D140" s="40" t="s">
        <v>261</v>
      </c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12"/>
      <c r="Q140" s="12"/>
    </row>
    <row r="141" spans="1:17" x14ac:dyDescent="0.25">
      <c r="B141" s="12"/>
      <c r="C141" s="12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12"/>
      <c r="Q141" s="12"/>
    </row>
    <row r="142" spans="1:17" x14ac:dyDescent="0.25">
      <c r="B142" s="12"/>
      <c r="C142" s="12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12"/>
      <c r="Q142" s="12"/>
    </row>
    <row r="143" spans="1:17" x14ac:dyDescent="0.25">
      <c r="B143" s="12"/>
      <c r="C143" s="12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12"/>
      <c r="Q143" s="12"/>
    </row>
    <row r="144" spans="1:17" ht="21.75" customHeight="1" x14ac:dyDescent="0.25">
      <c r="B144" s="12"/>
      <c r="C144" s="12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12"/>
      <c r="Q144" s="12"/>
    </row>
    <row r="145" spans="2:17" ht="16.5" customHeight="1" x14ac:dyDescent="0.25">
      <c r="B145" s="12"/>
      <c r="C145" s="12"/>
      <c r="D145" s="41" t="s">
        <v>260</v>
      </c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12"/>
      <c r="Q145" s="12"/>
    </row>
    <row r="146" spans="2:17" ht="16.5" customHeight="1" x14ac:dyDescent="0.25">
      <c r="B146" s="12"/>
      <c r="C146" s="12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12"/>
      <c r="Q146" s="12"/>
    </row>
    <row r="147" spans="2:17" ht="16.5" customHeight="1" x14ac:dyDescent="0.25">
      <c r="B147" s="12"/>
      <c r="C147" s="12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12"/>
      <c r="Q147" s="12"/>
    </row>
    <row r="148" spans="2:17" ht="16.5" customHeight="1" x14ac:dyDescent="0.25">
      <c r="B148" s="12"/>
      <c r="C148" s="12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12"/>
      <c r="Q148" s="12"/>
    </row>
    <row r="149" spans="2:17" ht="12.75" customHeight="1" x14ac:dyDescent="0.25">
      <c r="B149" s="12"/>
      <c r="C149" s="12"/>
      <c r="P149" s="12"/>
      <c r="Q149" s="12"/>
    </row>
    <row r="150" spans="2:17" ht="12.75" customHeight="1" x14ac:dyDescent="0.25">
      <c r="B150" s="12"/>
      <c r="C150" s="12"/>
      <c r="P150" s="12"/>
      <c r="Q150" s="12"/>
    </row>
    <row r="151" spans="2:17" ht="12.75" customHeight="1" x14ac:dyDescent="0.25">
      <c r="B151" s="12"/>
      <c r="C151" s="12"/>
      <c r="P151" s="12"/>
      <c r="Q151" s="12"/>
    </row>
    <row r="152" spans="2:17" ht="12.75" customHeight="1" x14ac:dyDescent="0.25">
      <c r="B152" s="12"/>
      <c r="C152" s="12"/>
      <c r="P152" s="12"/>
      <c r="Q152" s="12"/>
    </row>
    <row r="153" spans="2:17" ht="12.75" customHeight="1" x14ac:dyDescent="0.25">
      <c r="B153" s="12"/>
      <c r="C153" s="12"/>
      <c r="P153" s="12"/>
      <c r="Q153" s="12"/>
    </row>
    <row r="154" spans="2:17" ht="12.75" customHeight="1" x14ac:dyDescent="0.25">
      <c r="P154" s="12"/>
      <c r="Q154" s="12"/>
    </row>
    <row r="155" spans="2:17" ht="2.25" customHeight="1" x14ac:dyDescent="0.25">
      <c r="B155" s="12"/>
      <c r="C155" s="12"/>
      <c r="P155" s="12"/>
      <c r="Q155" s="12"/>
    </row>
    <row r="156" spans="2:17" ht="9.75" customHeight="1" x14ac:dyDescent="0.25">
      <c r="P156" s="12"/>
      <c r="Q156" s="12"/>
    </row>
    <row r="157" spans="2:17" ht="9.75" customHeight="1" x14ac:dyDescent="0.25">
      <c r="P157" s="12"/>
      <c r="Q157" s="12"/>
    </row>
    <row r="158" spans="2:17" ht="9.75" customHeight="1" x14ac:dyDescent="0.25">
      <c r="P158" s="12"/>
      <c r="Q158" s="12"/>
    </row>
    <row r="159" spans="2:17" ht="9.75" customHeight="1" x14ac:dyDescent="0.25">
      <c r="P159" s="12"/>
      <c r="Q159" s="12"/>
    </row>
    <row r="160" spans="2:17" ht="9.75" customHeight="1" x14ac:dyDescent="0.25">
      <c r="B160" s="12"/>
      <c r="P160" s="12"/>
      <c r="Q160" s="12"/>
    </row>
    <row r="161" spans="2:17" ht="9.75" customHeight="1" x14ac:dyDescent="0.25">
      <c r="B161" s="12"/>
      <c r="C161" s="12"/>
      <c r="P161" s="12"/>
      <c r="Q161" s="12"/>
    </row>
    <row r="162" spans="2:17" ht="9.75" customHeight="1" x14ac:dyDescent="0.25">
      <c r="B162" s="12"/>
      <c r="C162" s="12"/>
      <c r="P162" s="12"/>
      <c r="Q162" s="12"/>
    </row>
    <row r="163" spans="2:17" ht="9.75" customHeight="1" x14ac:dyDescent="0.25">
      <c r="B163" s="12"/>
      <c r="C163" s="12"/>
      <c r="P163" s="12"/>
      <c r="Q163" s="12"/>
    </row>
    <row r="164" spans="2:17" ht="9.75" customHeight="1" x14ac:dyDescent="0.25">
      <c r="B164" s="12"/>
      <c r="C164" s="12"/>
      <c r="P164" s="12"/>
      <c r="Q164" s="12"/>
    </row>
    <row r="165" spans="2:17" ht="9.75" customHeight="1" x14ac:dyDescent="0.25">
      <c r="B165" s="12"/>
      <c r="C165" s="12"/>
      <c r="P165" s="12"/>
      <c r="Q165" s="12"/>
    </row>
    <row r="166" spans="2:17" ht="9.75" customHeight="1" x14ac:dyDescent="0.25">
      <c r="B166" s="12"/>
      <c r="C166" s="12"/>
      <c r="P166" s="12"/>
      <c r="Q166" s="12"/>
    </row>
    <row r="167" spans="2:17" ht="12.75" customHeight="1" x14ac:dyDescent="0.25">
      <c r="B167" s="12"/>
      <c r="C167" s="12"/>
      <c r="P167" s="12"/>
      <c r="Q167" s="12"/>
    </row>
    <row r="168" spans="2:17" ht="12.75" customHeight="1" x14ac:dyDescent="0.25">
      <c r="B168" s="12"/>
      <c r="C168" s="12"/>
      <c r="P168" s="12"/>
      <c r="Q168" s="12"/>
    </row>
    <row r="169" spans="2:17" ht="12.75" customHeight="1" x14ac:dyDescent="0.25">
      <c r="B169" s="12"/>
      <c r="C169" s="12"/>
      <c r="P169" s="12"/>
      <c r="Q169" s="12"/>
    </row>
    <row r="170" spans="2:17" ht="12.75" customHeight="1" x14ac:dyDescent="0.25">
      <c r="B170" s="12"/>
      <c r="C170" s="12"/>
      <c r="P170" s="12"/>
      <c r="Q170" s="12"/>
    </row>
    <row r="171" spans="2:17" ht="12.75" customHeight="1" x14ac:dyDescent="0.25">
      <c r="B171" s="12"/>
      <c r="C171" s="12"/>
      <c r="P171" s="12"/>
      <c r="Q171" s="12"/>
    </row>
    <row r="172" spans="2:17" ht="12.75" customHeight="1" x14ac:dyDescent="0.25">
      <c r="B172" s="12"/>
      <c r="C172" s="12"/>
      <c r="P172" s="12"/>
      <c r="Q172" s="12"/>
    </row>
    <row r="173" spans="2:17" x14ac:dyDescent="0.25">
      <c r="B173" s="12"/>
      <c r="C173" s="12"/>
      <c r="P173" s="12"/>
      <c r="Q173" s="12"/>
    </row>
    <row r="174" spans="2:17" x14ac:dyDescent="0.25">
      <c r="B174" s="12"/>
      <c r="C174" s="12"/>
      <c r="P174" s="12"/>
      <c r="Q174" s="12"/>
    </row>
    <row r="175" spans="2:17" ht="31.5" customHeight="1" x14ac:dyDescent="0.25"/>
    <row r="176" spans="2:17" ht="13.15" customHeight="1" x14ac:dyDescent="0.25">
      <c r="D176" s="36" t="s">
        <v>247</v>
      </c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</row>
    <row r="177" spans="4:15" ht="13.15" customHeight="1" x14ac:dyDescent="0.25"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</row>
    <row r="178" spans="4:15" ht="13.15" customHeight="1" x14ac:dyDescent="0.25"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</row>
    <row r="179" spans="4:15" ht="13.15" customHeight="1" x14ac:dyDescent="0.25"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</row>
  </sheetData>
  <mergeCells count="18">
    <mergeCell ref="D56:O59"/>
    <mergeCell ref="D13:J15"/>
    <mergeCell ref="F16:G18"/>
    <mergeCell ref="I16:O18"/>
    <mergeCell ref="D20:O23"/>
    <mergeCell ref="D24:O28"/>
    <mergeCell ref="D73:J75"/>
    <mergeCell ref="F76:G78"/>
    <mergeCell ref="I76:O78"/>
    <mergeCell ref="D80:O83"/>
    <mergeCell ref="D84:O88"/>
    <mergeCell ref="D176:O179"/>
    <mergeCell ref="D116:O119"/>
    <mergeCell ref="D133:J135"/>
    <mergeCell ref="F136:G138"/>
    <mergeCell ref="I136:O138"/>
    <mergeCell ref="D140:O144"/>
    <mergeCell ref="D145:O148"/>
  </mergeCells>
  <phoneticPr fontId="20"/>
  <printOptions horizontalCentered="1"/>
  <pageMargins left="0.70866141732283472" right="0.70866141732283472" top="0.74803149606299213" bottom="0.74803149606299213" header="0.31496062992125984" footer="0.31496062992125984"/>
  <pageSetup paperSize="12" scale="85" orientation="portrait" horizontalDpi="4294967293" verticalDpi="1200" r:id="rId1"/>
  <rowBreaks count="2" manualBreakCount="2">
    <brk id="61" min="1" max="16" man="1"/>
    <brk id="121" min="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59999389629810485"/>
  </sheetPr>
  <dimension ref="A1:Q479"/>
  <sheetViews>
    <sheetView tabSelected="1" view="pageBreakPreview" zoomScale="85" zoomScaleNormal="100" zoomScaleSheetLayoutView="85" workbookViewId="0">
      <selection activeCell="C2" sqref="C2"/>
    </sheetView>
  </sheetViews>
  <sheetFormatPr defaultColWidth="9.1328125" defaultRowHeight="12.75" x14ac:dyDescent="0.25"/>
  <cols>
    <col min="1" max="1" width="9.1328125" style="10"/>
    <col min="2" max="2" width="2.59765625" style="10" customWidth="1"/>
    <col min="3" max="16" width="9.1328125" style="10"/>
    <col min="17" max="17" width="2.59765625" style="10" customWidth="1"/>
    <col min="18" max="16384" width="9.1328125" style="10"/>
  </cols>
  <sheetData>
    <row r="1" spans="1:17" x14ac:dyDescent="0.25">
      <c r="A1" s="11"/>
    </row>
    <row r="2" spans="1:17" ht="27.75" customHeight="1" x14ac:dyDescent="0.25">
      <c r="A2" s="15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7.75" customHeight="1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7.75" customHeight="1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27.75" customHeight="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27.75" customHeight="1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7.7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27.75" customHeight="1" x14ac:dyDescent="0.2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27.75" customHeight="1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27.75" customHeight="1" x14ac:dyDescent="0.25">
      <c r="B10" s="12"/>
      <c r="C10" s="12"/>
      <c r="D10" s="12"/>
      <c r="E10" s="12"/>
      <c r="F10" s="12"/>
      <c r="I10" s="12"/>
      <c r="J10" s="12"/>
      <c r="K10" s="12"/>
      <c r="L10" s="12"/>
      <c r="M10" s="32"/>
      <c r="N10" s="32"/>
      <c r="O10" s="12"/>
      <c r="P10" s="12"/>
      <c r="Q10" s="12"/>
    </row>
    <row r="11" spans="1:17" ht="27.75" customHeight="1" x14ac:dyDescent="0.25">
      <c r="A11" s="12"/>
      <c r="B11" s="12"/>
      <c r="C11" s="12"/>
      <c r="D11" s="12"/>
      <c r="E11" s="12"/>
      <c r="F11" s="12"/>
      <c r="I11" s="12"/>
      <c r="J11" s="12"/>
      <c r="K11" s="12"/>
      <c r="L11" s="14"/>
      <c r="M11" s="14"/>
      <c r="N11" s="12"/>
      <c r="O11" s="12"/>
      <c r="P11" s="12"/>
    </row>
    <row r="12" spans="1:17" ht="24" customHeight="1" x14ac:dyDescent="0.25">
      <c r="A12" s="12"/>
      <c r="B12" s="12"/>
      <c r="C12" s="12"/>
      <c r="D12" s="12"/>
      <c r="E12" s="12"/>
      <c r="F12" s="12"/>
      <c r="I12" s="12"/>
      <c r="J12" s="12"/>
      <c r="K12" s="12"/>
      <c r="L12" s="14"/>
      <c r="M12" s="14"/>
      <c r="N12" s="12"/>
      <c r="O12" s="12"/>
      <c r="P12" s="12"/>
    </row>
    <row r="13" spans="1:17" ht="27.75" customHeight="1" x14ac:dyDescent="0.25">
      <c r="A13" s="12"/>
      <c r="B13" s="12"/>
      <c r="C13" s="12"/>
      <c r="D13" s="37" t="s">
        <v>249</v>
      </c>
      <c r="E13" s="37"/>
      <c r="F13" s="37"/>
      <c r="G13" s="37"/>
      <c r="H13" s="37"/>
      <c r="I13" s="37"/>
      <c r="J13" s="37"/>
      <c r="K13" s="12"/>
      <c r="L13" s="14"/>
      <c r="M13" s="14"/>
      <c r="N13" s="12"/>
      <c r="O13" s="12"/>
      <c r="P13" s="12"/>
    </row>
    <row r="14" spans="1:17" ht="27.75" customHeight="1" x14ac:dyDescent="0.25">
      <c r="A14" s="12"/>
      <c r="B14" s="12"/>
      <c r="C14" s="12"/>
      <c r="D14" s="37"/>
      <c r="E14" s="37"/>
      <c r="F14" s="37"/>
      <c r="G14" s="37"/>
      <c r="H14" s="37"/>
      <c r="I14" s="37"/>
      <c r="J14" s="37"/>
      <c r="K14" s="12"/>
      <c r="L14" s="14"/>
      <c r="M14" s="14"/>
      <c r="N14" s="12"/>
      <c r="O14" s="12"/>
      <c r="P14" s="12"/>
    </row>
    <row r="15" spans="1:17" ht="25.5" customHeight="1" x14ac:dyDescent="0.25">
      <c r="A15" s="12"/>
      <c r="B15" s="12"/>
      <c r="C15" s="12"/>
      <c r="D15" s="37"/>
      <c r="E15" s="37"/>
      <c r="F15" s="37"/>
      <c r="G15" s="37"/>
      <c r="H15" s="37"/>
      <c r="I15" s="37"/>
      <c r="J15" s="37"/>
      <c r="K15" s="12"/>
      <c r="L15" s="14"/>
      <c r="M15" s="14"/>
      <c r="N15" s="12"/>
      <c r="O15" s="12"/>
      <c r="P15" s="12"/>
    </row>
    <row r="16" spans="1:17" ht="24" customHeight="1" x14ac:dyDescent="0.25">
      <c r="A16" s="12"/>
      <c r="B16" s="12"/>
      <c r="C16" s="12"/>
      <c r="D16" s="33"/>
      <c r="F16" s="38" t="s">
        <v>248</v>
      </c>
      <c r="G16" s="38"/>
      <c r="H16" s="33"/>
      <c r="I16" s="39" t="s">
        <v>252</v>
      </c>
      <c r="J16" s="39"/>
      <c r="K16" s="39"/>
      <c r="L16" s="39"/>
      <c r="M16" s="39"/>
      <c r="N16" s="39"/>
      <c r="O16" s="39"/>
      <c r="P16" s="12"/>
    </row>
    <row r="17" spans="2:17" ht="24" customHeight="1" x14ac:dyDescent="0.25">
      <c r="B17" s="12"/>
      <c r="C17" s="12"/>
      <c r="D17" s="33"/>
      <c r="F17" s="38"/>
      <c r="G17" s="38"/>
      <c r="H17" s="33"/>
      <c r="I17" s="39"/>
      <c r="J17" s="39"/>
      <c r="K17" s="39"/>
      <c r="L17" s="39"/>
      <c r="M17" s="39"/>
      <c r="N17" s="39"/>
      <c r="O17" s="39"/>
      <c r="P17" s="12"/>
      <c r="Q17" s="12"/>
    </row>
    <row r="18" spans="2:17" ht="24" customHeight="1" x14ac:dyDescent="0.25">
      <c r="B18" s="12"/>
      <c r="C18" s="12"/>
      <c r="D18" s="12"/>
      <c r="F18" s="38"/>
      <c r="G18" s="38"/>
      <c r="I18" s="39"/>
      <c r="J18" s="39"/>
      <c r="K18" s="39"/>
      <c r="L18" s="39"/>
      <c r="M18" s="39"/>
      <c r="N18" s="39"/>
      <c r="O18" s="39"/>
      <c r="P18" s="12"/>
      <c r="Q18" s="12"/>
    </row>
    <row r="19" spans="2:17" x14ac:dyDescent="0.25">
      <c r="B19" s="12"/>
      <c r="C19" s="12"/>
      <c r="D19" s="12"/>
      <c r="E19" s="12"/>
      <c r="F19" s="12"/>
      <c r="O19" s="12"/>
      <c r="P19" s="12"/>
      <c r="Q19" s="12"/>
    </row>
    <row r="20" spans="2:17" x14ac:dyDescent="0.25">
      <c r="B20" s="12"/>
      <c r="C20" s="12"/>
      <c r="D20" s="42" t="s">
        <v>251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12"/>
      <c r="Q20" s="12"/>
    </row>
    <row r="21" spans="2:17" x14ac:dyDescent="0.25">
      <c r="B21" s="12"/>
      <c r="C21" s="1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12"/>
      <c r="Q21" s="12"/>
    </row>
    <row r="22" spans="2:17" x14ac:dyDescent="0.25">
      <c r="B22" s="12"/>
      <c r="C22" s="1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12"/>
      <c r="Q22" s="12"/>
    </row>
    <row r="23" spans="2:17" x14ac:dyDescent="0.25">
      <c r="B23" s="12"/>
      <c r="C23" s="1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12"/>
      <c r="Q23" s="12"/>
    </row>
    <row r="24" spans="2:17" ht="21.75" customHeight="1" x14ac:dyDescent="0.25">
      <c r="B24" s="12"/>
      <c r="C24" s="12"/>
      <c r="D24" s="43" t="s">
        <v>250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12"/>
      <c r="Q24" s="12"/>
    </row>
    <row r="25" spans="2:17" ht="16.5" customHeight="1" x14ac:dyDescent="0.25">
      <c r="B25" s="12"/>
      <c r="C25" s="1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12"/>
      <c r="Q25" s="12"/>
    </row>
    <row r="26" spans="2:17" ht="16.5" customHeight="1" x14ac:dyDescent="0.25">
      <c r="B26" s="12"/>
      <c r="C26" s="1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12"/>
      <c r="Q26" s="12"/>
    </row>
    <row r="27" spans="2:17" ht="16.5" customHeight="1" x14ac:dyDescent="0.25">
      <c r="B27" s="12"/>
      <c r="C27" s="1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12"/>
      <c r="Q27" s="12"/>
    </row>
    <row r="28" spans="2:17" ht="16.5" customHeight="1" x14ac:dyDescent="0.25">
      <c r="B28" s="12"/>
      <c r="C28" s="1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12"/>
      <c r="Q28" s="12"/>
    </row>
    <row r="29" spans="2:17" ht="12.75" customHeight="1" x14ac:dyDescent="0.25">
      <c r="B29" s="12"/>
      <c r="C29" s="12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12"/>
      <c r="Q29" s="12"/>
    </row>
    <row r="30" spans="2:17" ht="12.75" customHeight="1" x14ac:dyDescent="0.25">
      <c r="B30" s="12"/>
      <c r="C30" s="12"/>
      <c r="D30" s="26"/>
      <c r="E30" s="12"/>
      <c r="F30" s="12"/>
      <c r="P30" s="12"/>
      <c r="Q30" s="12"/>
    </row>
    <row r="31" spans="2:17" ht="12.75" customHeight="1" x14ac:dyDescent="0.25">
      <c r="B31" s="12"/>
      <c r="C31" s="12"/>
      <c r="D31" s="26"/>
      <c r="E31" s="12"/>
      <c r="F31" s="12"/>
      <c r="P31" s="12"/>
      <c r="Q31" s="12"/>
    </row>
    <row r="32" spans="2:17" ht="12.75" customHeight="1" x14ac:dyDescent="0.25">
      <c r="B32" s="12"/>
      <c r="C32" s="12"/>
      <c r="D32" s="26"/>
      <c r="E32" s="12"/>
      <c r="F32" s="12"/>
      <c r="P32" s="12"/>
      <c r="Q32" s="12"/>
    </row>
    <row r="33" spans="2:17" ht="12.75" customHeight="1" x14ac:dyDescent="0.25">
      <c r="B33" s="12"/>
      <c r="C33" s="12"/>
      <c r="D33" s="26"/>
      <c r="E33" s="27"/>
      <c r="F33" s="27"/>
      <c r="G33" s="27"/>
      <c r="H33" s="27"/>
      <c r="I33" s="27"/>
      <c r="J33" s="27"/>
      <c r="K33" s="27"/>
      <c r="L33" s="27"/>
      <c r="M33" s="34"/>
      <c r="N33" s="34"/>
      <c r="O33" s="34"/>
      <c r="P33" s="12"/>
      <c r="Q33" s="12"/>
    </row>
    <row r="34" spans="2:17" ht="12.75" customHeight="1" x14ac:dyDescent="0.25">
      <c r="M34" s="34"/>
      <c r="N34" s="34"/>
      <c r="O34" s="34"/>
      <c r="P34" s="12"/>
      <c r="Q34" s="12"/>
    </row>
    <row r="35" spans="2:17" ht="2.25" customHeight="1" x14ac:dyDescent="0.25">
      <c r="B35" s="12"/>
      <c r="C35" s="12"/>
      <c r="P35" s="12"/>
      <c r="Q35" s="12"/>
    </row>
    <row r="36" spans="2:17" ht="9.75" customHeight="1" x14ac:dyDescent="0.25">
      <c r="P36" s="12"/>
      <c r="Q36" s="12"/>
    </row>
    <row r="37" spans="2:17" ht="9.75" customHeight="1" x14ac:dyDescent="0.25">
      <c r="P37" s="12"/>
      <c r="Q37" s="12"/>
    </row>
    <row r="38" spans="2:17" ht="9.75" customHeight="1" x14ac:dyDescent="0.25">
      <c r="P38" s="12"/>
      <c r="Q38" s="12"/>
    </row>
    <row r="39" spans="2:17" ht="9.75" customHeight="1" x14ac:dyDescent="0.25">
      <c r="P39" s="12"/>
      <c r="Q39" s="12"/>
    </row>
    <row r="40" spans="2:17" ht="9.75" customHeight="1" x14ac:dyDescent="0.25">
      <c r="B40" s="12"/>
      <c r="P40" s="12"/>
      <c r="Q40" s="12"/>
    </row>
    <row r="41" spans="2:17" ht="9.75" customHeight="1" x14ac:dyDescent="0.25">
      <c r="B41" s="12"/>
      <c r="C41" s="12"/>
      <c r="P41" s="12"/>
      <c r="Q41" s="12"/>
    </row>
    <row r="42" spans="2:17" ht="9.75" customHeight="1" x14ac:dyDescent="0.25">
      <c r="B42" s="12"/>
      <c r="C42" s="12"/>
      <c r="P42" s="12"/>
      <c r="Q42" s="12"/>
    </row>
    <row r="43" spans="2:17" ht="9.75" customHeight="1" x14ac:dyDescent="0.25">
      <c r="B43" s="12"/>
      <c r="C43" s="12"/>
      <c r="P43" s="12"/>
      <c r="Q43" s="12"/>
    </row>
    <row r="44" spans="2:17" ht="9.75" customHeight="1" x14ac:dyDescent="0.25">
      <c r="B44" s="12"/>
      <c r="C44" s="12"/>
      <c r="P44" s="12"/>
      <c r="Q44" s="12"/>
    </row>
    <row r="45" spans="2:17" ht="9.75" customHeight="1" x14ac:dyDescent="0.25">
      <c r="B45" s="12"/>
      <c r="C45" s="12"/>
      <c r="P45" s="12"/>
      <c r="Q45" s="12"/>
    </row>
    <row r="46" spans="2:17" ht="9.75" customHeight="1" x14ac:dyDescent="0.25">
      <c r="B46" s="12"/>
      <c r="C46" s="12"/>
      <c r="P46" s="12"/>
      <c r="Q46" s="12"/>
    </row>
    <row r="47" spans="2:17" ht="12.75" customHeight="1" x14ac:dyDescent="0.25">
      <c r="B47" s="12"/>
      <c r="C47" s="12"/>
      <c r="P47" s="12"/>
      <c r="Q47" s="12"/>
    </row>
    <row r="48" spans="2:17" ht="12.75" customHeight="1" x14ac:dyDescent="0.25">
      <c r="B48" s="12"/>
      <c r="C48" s="12"/>
      <c r="P48" s="12"/>
      <c r="Q48" s="12"/>
    </row>
    <row r="49" spans="1:17" ht="12.75" customHeight="1" x14ac:dyDescent="0.25">
      <c r="B49" s="12"/>
      <c r="C49" s="12"/>
      <c r="P49" s="12"/>
      <c r="Q49" s="12"/>
    </row>
    <row r="50" spans="1:17" ht="12.75" customHeight="1" x14ac:dyDescent="0.25">
      <c r="B50" s="12"/>
      <c r="C50" s="12"/>
      <c r="P50" s="12"/>
      <c r="Q50" s="12"/>
    </row>
    <row r="51" spans="1:17" ht="12.75" customHeight="1" x14ac:dyDescent="0.25">
      <c r="B51" s="12"/>
      <c r="C51" s="12"/>
      <c r="P51" s="12"/>
      <c r="Q51" s="12"/>
    </row>
    <row r="52" spans="1:17" ht="12.75" customHeight="1" x14ac:dyDescent="0.25">
      <c r="B52" s="12"/>
      <c r="C52" s="12"/>
      <c r="P52" s="12"/>
      <c r="Q52" s="12"/>
    </row>
    <row r="53" spans="1:17" x14ac:dyDescent="0.25">
      <c r="B53" s="12"/>
      <c r="C53" s="12"/>
      <c r="P53" s="12"/>
      <c r="Q53" s="12"/>
    </row>
    <row r="54" spans="1:17" x14ac:dyDescent="0.25">
      <c r="B54" s="12"/>
      <c r="C54" s="12"/>
      <c r="P54" s="12"/>
      <c r="Q54" s="12"/>
    </row>
    <row r="55" spans="1:17" ht="31.5" customHeight="1" x14ac:dyDescent="0.25"/>
    <row r="56" spans="1:17" ht="13.15" customHeight="1" x14ac:dyDescent="0.25">
      <c r="D56" s="36" t="s">
        <v>247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</row>
    <row r="57" spans="1:17" ht="12.75" customHeight="1" x14ac:dyDescent="0.25"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</row>
    <row r="58" spans="1:17" ht="12.75" customHeight="1" x14ac:dyDescent="0.25"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</row>
    <row r="59" spans="1:17" ht="13.5" customHeight="1" x14ac:dyDescent="0.25"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</row>
    <row r="62" spans="1:17" ht="27.75" customHeight="1" x14ac:dyDescent="0.25">
      <c r="A62" s="15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 ht="27.75" customHeight="1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ht="27.75" customHeight="1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ht="27.75" customHeight="1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ht="27.75" customHeight="1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ht="27.75" customHeight="1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ht="27.75" customHeight="1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1:17" ht="27.75" customHeight="1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1:17" ht="27.75" customHeight="1" x14ac:dyDescent="0.25">
      <c r="B70" s="12"/>
      <c r="C70" s="12"/>
      <c r="D70" s="12"/>
      <c r="E70" s="12"/>
      <c r="F70" s="12"/>
      <c r="I70" s="12"/>
      <c r="J70" s="12"/>
      <c r="K70" s="12"/>
      <c r="L70" s="12"/>
      <c r="M70" s="32"/>
      <c r="N70" s="32"/>
      <c r="O70" s="12"/>
      <c r="P70" s="12"/>
      <c r="Q70" s="12"/>
    </row>
    <row r="71" spans="1:17" ht="27.75" customHeight="1" x14ac:dyDescent="0.25">
      <c r="A71" s="12"/>
      <c r="B71" s="12"/>
      <c r="C71" s="12"/>
      <c r="D71" s="12"/>
      <c r="E71" s="12"/>
      <c r="F71" s="12"/>
      <c r="I71" s="12"/>
      <c r="J71" s="12"/>
      <c r="K71" s="12"/>
      <c r="L71" s="14"/>
      <c r="M71" s="14"/>
      <c r="N71" s="12"/>
      <c r="O71" s="12"/>
      <c r="P71" s="12"/>
    </row>
    <row r="72" spans="1:17" ht="24" customHeight="1" x14ac:dyDescent="0.25">
      <c r="A72" s="12"/>
      <c r="B72" s="12"/>
      <c r="C72" s="12"/>
      <c r="D72" s="12"/>
      <c r="E72" s="12"/>
      <c r="F72" s="12"/>
      <c r="I72" s="12"/>
      <c r="J72" s="12"/>
      <c r="K72" s="12"/>
      <c r="L72" s="14"/>
      <c r="M72" s="14"/>
      <c r="N72" s="12"/>
      <c r="O72" s="12"/>
      <c r="P72" s="12"/>
    </row>
    <row r="73" spans="1:17" ht="27.75" customHeight="1" x14ac:dyDescent="0.25">
      <c r="A73" s="12"/>
      <c r="B73" s="12"/>
      <c r="C73" s="12"/>
      <c r="D73" s="37" t="s">
        <v>249</v>
      </c>
      <c r="E73" s="37"/>
      <c r="F73" s="37"/>
      <c r="G73" s="37"/>
      <c r="H73" s="37"/>
      <c r="I73" s="37"/>
      <c r="J73" s="37"/>
      <c r="K73" s="12"/>
      <c r="L73" s="14"/>
      <c r="M73" s="14"/>
      <c r="N73" s="12"/>
      <c r="O73" s="12"/>
      <c r="P73" s="12"/>
    </row>
    <row r="74" spans="1:17" ht="27.75" customHeight="1" x14ac:dyDescent="0.25">
      <c r="A74" s="12"/>
      <c r="B74" s="12"/>
      <c r="C74" s="12"/>
      <c r="D74" s="37"/>
      <c r="E74" s="37"/>
      <c r="F74" s="37"/>
      <c r="G74" s="37"/>
      <c r="H74" s="37"/>
      <c r="I74" s="37"/>
      <c r="J74" s="37"/>
      <c r="K74" s="12"/>
      <c r="L74" s="14"/>
      <c r="M74" s="14"/>
      <c r="N74" s="12"/>
      <c r="O74" s="12"/>
      <c r="P74" s="12"/>
    </row>
    <row r="75" spans="1:17" ht="25.5" customHeight="1" x14ac:dyDescent="0.25">
      <c r="A75" s="12"/>
      <c r="B75" s="12"/>
      <c r="C75" s="12"/>
      <c r="D75" s="37"/>
      <c r="E75" s="37"/>
      <c r="F75" s="37"/>
      <c r="G75" s="37"/>
      <c r="H75" s="37"/>
      <c r="I75" s="37"/>
      <c r="J75" s="37"/>
      <c r="K75" s="12"/>
      <c r="L75" s="14"/>
      <c r="M75" s="14"/>
      <c r="N75" s="12"/>
      <c r="O75" s="12"/>
      <c r="P75" s="12"/>
    </row>
    <row r="76" spans="1:17" ht="24" customHeight="1" x14ac:dyDescent="0.25">
      <c r="A76" s="12"/>
      <c r="B76" s="12"/>
      <c r="C76" s="12"/>
      <c r="D76" s="33"/>
      <c r="F76" s="38" t="s">
        <v>248</v>
      </c>
      <c r="G76" s="38"/>
      <c r="H76" s="33"/>
      <c r="I76" s="39" t="s">
        <v>252</v>
      </c>
      <c r="J76" s="39"/>
      <c r="K76" s="39"/>
      <c r="L76" s="39"/>
      <c r="M76" s="39"/>
      <c r="N76" s="39"/>
      <c r="O76" s="39"/>
      <c r="P76" s="12"/>
    </row>
    <row r="77" spans="1:17" ht="24" customHeight="1" x14ac:dyDescent="0.25">
      <c r="B77" s="12"/>
      <c r="C77" s="12"/>
      <c r="D77" s="33"/>
      <c r="F77" s="38"/>
      <c r="G77" s="38"/>
      <c r="H77" s="33"/>
      <c r="I77" s="39"/>
      <c r="J77" s="39"/>
      <c r="K77" s="39"/>
      <c r="L77" s="39"/>
      <c r="M77" s="39"/>
      <c r="N77" s="39"/>
      <c r="O77" s="39"/>
      <c r="P77" s="12"/>
      <c r="Q77" s="12"/>
    </row>
    <row r="78" spans="1:17" ht="24" customHeight="1" x14ac:dyDescent="0.25">
      <c r="B78" s="12"/>
      <c r="C78" s="12"/>
      <c r="D78" s="12"/>
      <c r="F78" s="38"/>
      <c r="G78" s="38"/>
      <c r="I78" s="39"/>
      <c r="J78" s="39"/>
      <c r="K78" s="39"/>
      <c r="L78" s="39"/>
      <c r="M78" s="39"/>
      <c r="N78" s="39"/>
      <c r="O78" s="39"/>
      <c r="P78" s="12"/>
      <c r="Q78" s="12"/>
    </row>
    <row r="79" spans="1:17" x14ac:dyDescent="0.25">
      <c r="B79" s="12"/>
      <c r="C79" s="12"/>
      <c r="D79" s="12"/>
      <c r="E79" s="12"/>
      <c r="F79" s="12"/>
      <c r="O79" s="12"/>
      <c r="P79" s="12"/>
      <c r="Q79" s="12"/>
    </row>
    <row r="80" spans="1:17" x14ac:dyDescent="0.25">
      <c r="B80" s="12"/>
      <c r="C80" s="12"/>
      <c r="D80" s="42" t="s">
        <v>251</v>
      </c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12"/>
      <c r="Q80" s="12"/>
    </row>
    <row r="81" spans="2:17" x14ac:dyDescent="0.25">
      <c r="B81" s="12"/>
      <c r="C81" s="1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12"/>
      <c r="Q81" s="12"/>
    </row>
    <row r="82" spans="2:17" x14ac:dyDescent="0.25">
      <c r="B82" s="12"/>
      <c r="C82" s="1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12"/>
      <c r="Q82" s="12"/>
    </row>
    <row r="83" spans="2:17" x14ac:dyDescent="0.25">
      <c r="B83" s="12"/>
      <c r="C83" s="1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12"/>
      <c r="Q83" s="12"/>
    </row>
    <row r="84" spans="2:17" ht="21.75" customHeight="1" x14ac:dyDescent="0.25">
      <c r="B84" s="12"/>
      <c r="C84" s="12"/>
      <c r="D84" s="43" t="s">
        <v>250</v>
      </c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12"/>
      <c r="Q84" s="12"/>
    </row>
    <row r="85" spans="2:17" ht="16.5" customHeight="1" x14ac:dyDescent="0.25">
      <c r="B85" s="12"/>
      <c r="C85" s="12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12"/>
      <c r="Q85" s="12"/>
    </row>
    <row r="86" spans="2:17" ht="16.5" customHeight="1" x14ac:dyDescent="0.25">
      <c r="B86" s="12"/>
      <c r="C86" s="12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12"/>
      <c r="Q86" s="12"/>
    </row>
    <row r="87" spans="2:17" ht="16.5" customHeight="1" x14ac:dyDescent="0.25">
      <c r="B87" s="12"/>
      <c r="C87" s="12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12"/>
      <c r="Q87" s="12"/>
    </row>
    <row r="88" spans="2:17" ht="16.5" customHeight="1" x14ac:dyDescent="0.25">
      <c r="B88" s="12"/>
      <c r="C88" s="12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12"/>
      <c r="Q88" s="12"/>
    </row>
    <row r="89" spans="2:17" ht="12.75" customHeight="1" x14ac:dyDescent="0.25">
      <c r="B89" s="12"/>
      <c r="C89" s="12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12"/>
      <c r="Q89" s="12"/>
    </row>
    <row r="90" spans="2:17" ht="12.75" customHeight="1" x14ac:dyDescent="0.25">
      <c r="B90" s="12"/>
      <c r="C90" s="12"/>
      <c r="D90" s="26"/>
      <c r="E90" s="12"/>
      <c r="F90" s="12"/>
      <c r="P90" s="12"/>
      <c r="Q90" s="12"/>
    </row>
    <row r="91" spans="2:17" ht="12.75" customHeight="1" x14ac:dyDescent="0.25">
      <c r="B91" s="12"/>
      <c r="C91" s="12"/>
      <c r="D91" s="26"/>
      <c r="E91" s="12"/>
      <c r="F91" s="12"/>
      <c r="P91" s="12"/>
      <c r="Q91" s="12"/>
    </row>
    <row r="92" spans="2:17" ht="12.75" customHeight="1" x14ac:dyDescent="0.25">
      <c r="B92" s="12"/>
      <c r="C92" s="12"/>
      <c r="D92" s="26"/>
      <c r="E92" s="12"/>
      <c r="F92" s="12"/>
      <c r="P92" s="12"/>
      <c r="Q92" s="12"/>
    </row>
    <row r="93" spans="2:17" ht="12.75" customHeight="1" x14ac:dyDescent="0.25">
      <c r="B93" s="12"/>
      <c r="C93" s="12"/>
      <c r="D93" s="26"/>
      <c r="E93" s="27"/>
      <c r="F93" s="27"/>
      <c r="G93" s="27"/>
      <c r="H93" s="27"/>
      <c r="I93" s="27"/>
      <c r="J93" s="27"/>
      <c r="K93" s="27"/>
      <c r="L93" s="27"/>
      <c r="M93" s="34"/>
      <c r="N93" s="34"/>
      <c r="O93" s="34"/>
      <c r="P93" s="12"/>
      <c r="Q93" s="12"/>
    </row>
    <row r="94" spans="2:17" ht="12.75" customHeight="1" x14ac:dyDescent="0.25">
      <c r="M94" s="34"/>
      <c r="N94" s="34"/>
      <c r="O94" s="34"/>
      <c r="P94" s="12"/>
      <c r="Q94" s="12"/>
    </row>
    <row r="95" spans="2:17" ht="2.25" customHeight="1" x14ac:dyDescent="0.25">
      <c r="B95" s="12"/>
      <c r="C95" s="12"/>
      <c r="P95" s="12"/>
      <c r="Q95" s="12"/>
    </row>
    <row r="96" spans="2:17" ht="9.75" customHeight="1" x14ac:dyDescent="0.25">
      <c r="P96" s="12"/>
      <c r="Q96" s="12"/>
    </row>
    <row r="97" spans="2:17" ht="9.75" customHeight="1" x14ac:dyDescent="0.25">
      <c r="P97" s="12"/>
      <c r="Q97" s="12"/>
    </row>
    <row r="98" spans="2:17" ht="9.75" customHeight="1" x14ac:dyDescent="0.25">
      <c r="P98" s="12"/>
      <c r="Q98" s="12"/>
    </row>
    <row r="99" spans="2:17" ht="9.75" customHeight="1" x14ac:dyDescent="0.25">
      <c r="P99" s="12"/>
      <c r="Q99" s="12"/>
    </row>
    <row r="100" spans="2:17" ht="9.75" customHeight="1" x14ac:dyDescent="0.25">
      <c r="B100" s="12"/>
      <c r="P100" s="12"/>
      <c r="Q100" s="12"/>
    </row>
    <row r="101" spans="2:17" ht="9.75" customHeight="1" x14ac:dyDescent="0.25">
      <c r="B101" s="12"/>
      <c r="C101" s="12"/>
      <c r="P101" s="12"/>
      <c r="Q101" s="12"/>
    </row>
    <row r="102" spans="2:17" ht="9.75" customHeight="1" x14ac:dyDescent="0.25">
      <c r="B102" s="12"/>
      <c r="C102" s="12"/>
      <c r="P102" s="12"/>
      <c r="Q102" s="12"/>
    </row>
    <row r="103" spans="2:17" ht="9.75" customHeight="1" x14ac:dyDescent="0.25">
      <c r="B103" s="12"/>
      <c r="C103" s="12"/>
      <c r="P103" s="12"/>
      <c r="Q103" s="12"/>
    </row>
    <row r="104" spans="2:17" ht="9.75" customHeight="1" x14ac:dyDescent="0.25">
      <c r="B104" s="12"/>
      <c r="C104" s="12"/>
      <c r="P104" s="12"/>
      <c r="Q104" s="12"/>
    </row>
    <row r="105" spans="2:17" ht="9.75" customHeight="1" x14ac:dyDescent="0.25">
      <c r="B105" s="12"/>
      <c r="C105" s="12"/>
      <c r="P105" s="12"/>
      <c r="Q105" s="12"/>
    </row>
    <row r="106" spans="2:17" ht="9.75" customHeight="1" x14ac:dyDescent="0.25">
      <c r="B106" s="12"/>
      <c r="C106" s="12"/>
      <c r="P106" s="12"/>
      <c r="Q106" s="12"/>
    </row>
    <row r="107" spans="2:17" ht="12.75" customHeight="1" x14ac:dyDescent="0.25">
      <c r="B107" s="12"/>
      <c r="C107" s="12"/>
      <c r="P107" s="12"/>
      <c r="Q107" s="12"/>
    </row>
    <row r="108" spans="2:17" ht="12.75" customHeight="1" x14ac:dyDescent="0.25">
      <c r="B108" s="12"/>
      <c r="C108" s="12"/>
      <c r="P108" s="12"/>
      <c r="Q108" s="12"/>
    </row>
    <row r="109" spans="2:17" ht="12.75" customHeight="1" x14ac:dyDescent="0.25">
      <c r="B109" s="12"/>
      <c r="C109" s="12"/>
      <c r="P109" s="12"/>
      <c r="Q109" s="12"/>
    </row>
    <row r="110" spans="2:17" ht="12.75" customHeight="1" x14ac:dyDescent="0.25">
      <c r="B110" s="12"/>
      <c r="C110" s="12"/>
      <c r="P110" s="12"/>
      <c r="Q110" s="12"/>
    </row>
    <row r="111" spans="2:17" ht="12.75" customHeight="1" x14ac:dyDescent="0.25">
      <c r="B111" s="12"/>
      <c r="C111" s="12"/>
      <c r="P111" s="12"/>
      <c r="Q111" s="12"/>
    </row>
    <row r="112" spans="2:17" ht="12.75" customHeight="1" x14ac:dyDescent="0.25">
      <c r="B112" s="12"/>
      <c r="C112" s="12"/>
      <c r="P112" s="12"/>
      <c r="Q112" s="12"/>
    </row>
    <row r="113" spans="1:17" x14ac:dyDescent="0.25">
      <c r="B113" s="12"/>
      <c r="C113" s="12"/>
      <c r="P113" s="12"/>
      <c r="Q113" s="12"/>
    </row>
    <row r="114" spans="1:17" x14ac:dyDescent="0.25">
      <c r="B114" s="12"/>
      <c r="C114" s="12"/>
      <c r="P114" s="12"/>
      <c r="Q114" s="12"/>
    </row>
    <row r="115" spans="1:17" ht="31.5" customHeight="1" x14ac:dyDescent="0.25"/>
    <row r="116" spans="1:17" ht="13.15" customHeight="1" x14ac:dyDescent="0.25">
      <c r="D116" s="36" t="s">
        <v>247</v>
      </c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</row>
    <row r="117" spans="1:17" ht="12.75" customHeight="1" x14ac:dyDescent="0.25"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</row>
    <row r="118" spans="1:17" ht="12.75" customHeight="1" x14ac:dyDescent="0.25"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</row>
    <row r="119" spans="1:17" ht="13.5" customHeight="1" x14ac:dyDescent="0.25"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</row>
    <row r="122" spans="1:17" ht="27.75" customHeight="1" x14ac:dyDescent="0.25">
      <c r="A122" s="15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</row>
    <row r="123" spans="1:17" ht="27.75" customHeight="1" x14ac:dyDescent="0.25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</row>
    <row r="124" spans="1:17" ht="27.75" customHeight="1" x14ac:dyDescent="0.25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spans="1:17" ht="27.75" customHeight="1" x14ac:dyDescent="0.25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1:17" ht="27.75" customHeight="1" x14ac:dyDescent="0.25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</row>
    <row r="127" spans="1:17" ht="27.75" customHeight="1" x14ac:dyDescent="0.25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1:17" ht="27.75" customHeight="1" x14ac:dyDescent="0.25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</row>
    <row r="129" spans="1:17" ht="27.75" customHeight="1" x14ac:dyDescent="0.25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1:17" ht="27.75" customHeight="1" x14ac:dyDescent="0.25">
      <c r="B130" s="12"/>
      <c r="C130" s="12"/>
      <c r="D130" s="12"/>
      <c r="E130" s="12"/>
      <c r="F130" s="12"/>
      <c r="I130" s="12"/>
      <c r="J130" s="12"/>
      <c r="K130" s="12"/>
      <c r="L130" s="12"/>
      <c r="M130" s="32"/>
      <c r="N130" s="32"/>
      <c r="O130" s="12"/>
      <c r="P130" s="12"/>
      <c r="Q130" s="12"/>
    </row>
    <row r="131" spans="1:17" ht="27.75" customHeight="1" x14ac:dyDescent="0.25">
      <c r="A131" s="12"/>
      <c r="B131" s="12"/>
      <c r="C131" s="12"/>
      <c r="D131" s="12"/>
      <c r="E131" s="12"/>
      <c r="F131" s="12"/>
      <c r="I131" s="12"/>
      <c r="J131" s="12"/>
      <c r="K131" s="12"/>
      <c r="L131" s="14"/>
      <c r="M131" s="14"/>
      <c r="N131" s="12"/>
      <c r="O131" s="12"/>
      <c r="P131" s="12"/>
    </row>
    <row r="132" spans="1:17" ht="24" customHeight="1" x14ac:dyDescent="0.25">
      <c r="A132" s="12"/>
      <c r="B132" s="12"/>
      <c r="C132" s="12"/>
      <c r="D132" s="12"/>
      <c r="E132" s="12"/>
      <c r="F132" s="12"/>
      <c r="I132" s="12"/>
      <c r="J132" s="12"/>
      <c r="K132" s="12"/>
      <c r="L132" s="14"/>
      <c r="M132" s="14"/>
      <c r="N132" s="12"/>
      <c r="O132" s="12"/>
      <c r="P132" s="12"/>
    </row>
    <row r="133" spans="1:17" ht="27.75" customHeight="1" x14ac:dyDescent="0.25">
      <c r="A133" s="12"/>
      <c r="B133" s="12"/>
      <c r="C133" s="12"/>
      <c r="D133" s="37" t="s">
        <v>249</v>
      </c>
      <c r="E133" s="37"/>
      <c r="F133" s="37"/>
      <c r="G133" s="37"/>
      <c r="H133" s="37"/>
      <c r="I133" s="37"/>
      <c r="J133" s="37"/>
      <c r="K133" s="12"/>
      <c r="L133" s="14"/>
      <c r="M133" s="14"/>
      <c r="N133" s="12"/>
      <c r="O133" s="12"/>
      <c r="P133" s="12"/>
    </row>
    <row r="134" spans="1:17" ht="27.75" customHeight="1" x14ac:dyDescent="0.25">
      <c r="A134" s="12"/>
      <c r="B134" s="12"/>
      <c r="C134" s="12"/>
      <c r="D134" s="37"/>
      <c r="E134" s="37"/>
      <c r="F134" s="37"/>
      <c r="G134" s="37"/>
      <c r="H134" s="37"/>
      <c r="I134" s="37"/>
      <c r="J134" s="37"/>
      <c r="K134" s="12"/>
      <c r="L134" s="14"/>
      <c r="M134" s="14"/>
      <c r="N134" s="12"/>
      <c r="O134" s="12"/>
      <c r="P134" s="12"/>
    </row>
    <row r="135" spans="1:17" ht="25.5" customHeight="1" x14ac:dyDescent="0.25">
      <c r="A135" s="12"/>
      <c r="B135" s="12"/>
      <c r="C135" s="12"/>
      <c r="D135" s="37"/>
      <c r="E135" s="37"/>
      <c r="F135" s="37"/>
      <c r="G135" s="37"/>
      <c r="H135" s="37"/>
      <c r="I135" s="37"/>
      <c r="J135" s="37"/>
      <c r="K135" s="12"/>
      <c r="L135" s="14"/>
      <c r="M135" s="14"/>
      <c r="N135" s="12"/>
      <c r="O135" s="12"/>
      <c r="P135" s="12"/>
    </row>
    <row r="136" spans="1:17" ht="24" customHeight="1" x14ac:dyDescent="0.25">
      <c r="A136" s="12"/>
      <c r="B136" s="12"/>
      <c r="C136" s="12"/>
      <c r="D136" s="33"/>
      <c r="F136" s="38" t="s">
        <v>248</v>
      </c>
      <c r="G136" s="38"/>
      <c r="H136" s="33"/>
      <c r="I136" s="39" t="s">
        <v>252</v>
      </c>
      <c r="J136" s="39"/>
      <c r="K136" s="39"/>
      <c r="L136" s="39"/>
      <c r="M136" s="39"/>
      <c r="N136" s="39"/>
      <c r="O136" s="39"/>
      <c r="P136" s="12"/>
    </row>
    <row r="137" spans="1:17" ht="24" customHeight="1" x14ac:dyDescent="0.25">
      <c r="B137" s="12"/>
      <c r="C137" s="12"/>
      <c r="D137" s="33"/>
      <c r="F137" s="38"/>
      <c r="G137" s="38"/>
      <c r="H137" s="33"/>
      <c r="I137" s="39"/>
      <c r="J137" s="39"/>
      <c r="K137" s="39"/>
      <c r="L137" s="39"/>
      <c r="M137" s="39"/>
      <c r="N137" s="39"/>
      <c r="O137" s="39"/>
      <c r="P137" s="12"/>
      <c r="Q137" s="12"/>
    </row>
    <row r="138" spans="1:17" ht="24" customHeight="1" x14ac:dyDescent="0.25">
      <c r="B138" s="12"/>
      <c r="C138" s="12"/>
      <c r="D138" s="12"/>
      <c r="F138" s="38"/>
      <c r="G138" s="38"/>
      <c r="I138" s="39"/>
      <c r="J138" s="39"/>
      <c r="K138" s="39"/>
      <c r="L138" s="39"/>
      <c r="M138" s="39"/>
      <c r="N138" s="39"/>
      <c r="O138" s="39"/>
      <c r="P138" s="12"/>
      <c r="Q138" s="12"/>
    </row>
    <row r="139" spans="1:17" x14ac:dyDescent="0.25">
      <c r="B139" s="12"/>
      <c r="C139" s="12"/>
      <c r="D139" s="12"/>
      <c r="E139" s="12"/>
      <c r="F139" s="12"/>
      <c r="O139" s="12"/>
      <c r="P139" s="12"/>
      <c r="Q139" s="12"/>
    </row>
    <row r="140" spans="1:17" x14ac:dyDescent="0.25">
      <c r="B140" s="12"/>
      <c r="C140" s="12"/>
      <c r="D140" s="42" t="s">
        <v>251</v>
      </c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12"/>
      <c r="Q140" s="12"/>
    </row>
    <row r="141" spans="1:17" x14ac:dyDescent="0.25">
      <c r="B141" s="12"/>
      <c r="C141" s="1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12"/>
      <c r="Q141" s="12"/>
    </row>
    <row r="142" spans="1:17" x14ac:dyDescent="0.25">
      <c r="B142" s="12"/>
      <c r="C142" s="1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12"/>
      <c r="Q142" s="12"/>
    </row>
    <row r="143" spans="1:17" x14ac:dyDescent="0.25">
      <c r="B143" s="12"/>
      <c r="C143" s="1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12"/>
      <c r="Q143" s="12"/>
    </row>
    <row r="144" spans="1:17" ht="21.75" customHeight="1" x14ac:dyDescent="0.25">
      <c r="B144" s="12"/>
      <c r="C144" s="12"/>
      <c r="D144" s="43" t="s">
        <v>250</v>
      </c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12"/>
      <c r="Q144" s="12"/>
    </row>
    <row r="145" spans="2:17" ht="16.5" customHeight="1" x14ac:dyDescent="0.25">
      <c r="B145" s="12"/>
      <c r="C145" s="12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12"/>
      <c r="Q145" s="12"/>
    </row>
    <row r="146" spans="2:17" ht="16.5" customHeight="1" x14ac:dyDescent="0.25">
      <c r="B146" s="12"/>
      <c r="C146" s="12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12"/>
      <c r="Q146" s="12"/>
    </row>
    <row r="147" spans="2:17" ht="16.5" customHeight="1" x14ac:dyDescent="0.25">
      <c r="B147" s="12"/>
      <c r="C147" s="12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12"/>
      <c r="Q147" s="12"/>
    </row>
    <row r="148" spans="2:17" ht="16.5" customHeight="1" x14ac:dyDescent="0.25">
      <c r="B148" s="12"/>
      <c r="C148" s="12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12"/>
      <c r="Q148" s="12"/>
    </row>
    <row r="149" spans="2:17" ht="12.75" customHeight="1" x14ac:dyDescent="0.25">
      <c r="B149" s="12"/>
      <c r="C149" s="12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12"/>
      <c r="Q149" s="12"/>
    </row>
    <row r="150" spans="2:17" ht="12.75" customHeight="1" x14ac:dyDescent="0.25">
      <c r="B150" s="12"/>
      <c r="C150" s="12"/>
      <c r="D150" s="26"/>
      <c r="E150" s="12"/>
      <c r="F150" s="12"/>
      <c r="P150" s="12"/>
      <c r="Q150" s="12"/>
    </row>
    <row r="151" spans="2:17" ht="12.75" customHeight="1" x14ac:dyDescent="0.25">
      <c r="B151" s="12"/>
      <c r="C151" s="12"/>
      <c r="D151" s="26"/>
      <c r="E151" s="12"/>
      <c r="F151" s="12"/>
      <c r="P151" s="12"/>
      <c r="Q151" s="12"/>
    </row>
    <row r="152" spans="2:17" ht="12.75" customHeight="1" x14ac:dyDescent="0.25">
      <c r="B152" s="12"/>
      <c r="C152" s="12"/>
      <c r="D152" s="26"/>
      <c r="E152" s="12"/>
      <c r="F152" s="12"/>
      <c r="P152" s="12"/>
      <c r="Q152" s="12"/>
    </row>
    <row r="153" spans="2:17" ht="12.75" customHeight="1" x14ac:dyDescent="0.25">
      <c r="B153" s="12"/>
      <c r="C153" s="12"/>
      <c r="D153" s="26"/>
      <c r="E153" s="27"/>
      <c r="F153" s="27"/>
      <c r="G153" s="27"/>
      <c r="H153" s="27"/>
      <c r="I153" s="27"/>
      <c r="J153" s="27"/>
      <c r="K153" s="27"/>
      <c r="L153" s="27"/>
      <c r="M153" s="34"/>
      <c r="N153" s="34"/>
      <c r="O153" s="34"/>
      <c r="P153" s="12"/>
      <c r="Q153" s="12"/>
    </row>
    <row r="154" spans="2:17" ht="12.75" customHeight="1" x14ac:dyDescent="0.25">
      <c r="M154" s="34"/>
      <c r="N154" s="34"/>
      <c r="O154" s="34"/>
      <c r="P154" s="12"/>
      <c r="Q154" s="12"/>
    </row>
    <row r="155" spans="2:17" ht="2.25" customHeight="1" x14ac:dyDescent="0.25">
      <c r="B155" s="12"/>
      <c r="C155" s="12"/>
      <c r="P155" s="12"/>
      <c r="Q155" s="12"/>
    </row>
    <row r="156" spans="2:17" ht="9.75" customHeight="1" x14ac:dyDescent="0.25">
      <c r="P156" s="12"/>
      <c r="Q156" s="12"/>
    </row>
    <row r="157" spans="2:17" ht="9.75" customHeight="1" x14ac:dyDescent="0.25">
      <c r="P157" s="12"/>
      <c r="Q157" s="12"/>
    </row>
    <row r="158" spans="2:17" ht="9.75" customHeight="1" x14ac:dyDescent="0.25">
      <c r="P158" s="12"/>
      <c r="Q158" s="12"/>
    </row>
    <row r="159" spans="2:17" ht="9.75" customHeight="1" x14ac:dyDescent="0.25">
      <c r="P159" s="12"/>
      <c r="Q159" s="12"/>
    </row>
    <row r="160" spans="2:17" ht="9.75" customHeight="1" x14ac:dyDescent="0.25">
      <c r="B160" s="12"/>
      <c r="P160" s="12"/>
      <c r="Q160" s="12"/>
    </row>
    <row r="161" spans="2:17" ht="9.75" customHeight="1" x14ac:dyDescent="0.25">
      <c r="B161" s="12"/>
      <c r="C161" s="12"/>
      <c r="P161" s="12"/>
      <c r="Q161" s="12"/>
    </row>
    <row r="162" spans="2:17" ht="9.75" customHeight="1" x14ac:dyDescent="0.25">
      <c r="B162" s="12"/>
      <c r="C162" s="12"/>
      <c r="P162" s="12"/>
      <c r="Q162" s="12"/>
    </row>
    <row r="163" spans="2:17" ht="9.75" customHeight="1" x14ac:dyDescent="0.25">
      <c r="B163" s="12"/>
      <c r="C163" s="12"/>
      <c r="P163" s="12"/>
      <c r="Q163" s="12"/>
    </row>
    <row r="164" spans="2:17" ht="9.75" customHeight="1" x14ac:dyDescent="0.25">
      <c r="B164" s="12"/>
      <c r="C164" s="12"/>
      <c r="P164" s="12"/>
      <c r="Q164" s="12"/>
    </row>
    <row r="165" spans="2:17" ht="9.75" customHeight="1" x14ac:dyDescent="0.25">
      <c r="B165" s="12"/>
      <c r="C165" s="12"/>
      <c r="P165" s="12"/>
      <c r="Q165" s="12"/>
    </row>
    <row r="166" spans="2:17" ht="9.75" customHeight="1" x14ac:dyDescent="0.25">
      <c r="B166" s="12"/>
      <c r="C166" s="12"/>
      <c r="P166" s="12"/>
      <c r="Q166" s="12"/>
    </row>
    <row r="167" spans="2:17" ht="12.75" customHeight="1" x14ac:dyDescent="0.25">
      <c r="B167" s="12"/>
      <c r="C167" s="12"/>
      <c r="P167" s="12"/>
      <c r="Q167" s="12"/>
    </row>
    <row r="168" spans="2:17" ht="12.75" customHeight="1" x14ac:dyDescent="0.25">
      <c r="B168" s="12"/>
      <c r="C168" s="12"/>
      <c r="P168" s="12"/>
      <c r="Q168" s="12"/>
    </row>
    <row r="169" spans="2:17" ht="12.75" customHeight="1" x14ac:dyDescent="0.25">
      <c r="B169" s="12"/>
      <c r="C169" s="12"/>
      <c r="P169" s="12"/>
      <c r="Q169" s="12"/>
    </row>
    <row r="170" spans="2:17" ht="12.75" customHeight="1" x14ac:dyDescent="0.25">
      <c r="B170" s="12"/>
      <c r="C170" s="12"/>
      <c r="P170" s="12"/>
      <c r="Q170" s="12"/>
    </row>
    <row r="171" spans="2:17" ht="12.75" customHeight="1" x14ac:dyDescent="0.25">
      <c r="B171" s="12"/>
      <c r="C171" s="12"/>
      <c r="P171" s="12"/>
      <c r="Q171" s="12"/>
    </row>
    <row r="172" spans="2:17" ht="12.75" customHeight="1" x14ac:dyDescent="0.25">
      <c r="B172" s="12"/>
      <c r="C172" s="12"/>
      <c r="P172" s="12"/>
      <c r="Q172" s="12"/>
    </row>
    <row r="173" spans="2:17" x14ac:dyDescent="0.25">
      <c r="B173" s="12"/>
      <c r="C173" s="12"/>
      <c r="P173" s="12"/>
      <c r="Q173" s="12"/>
    </row>
    <row r="174" spans="2:17" x14ac:dyDescent="0.25">
      <c r="B174" s="12"/>
      <c r="C174" s="12"/>
      <c r="P174" s="12"/>
      <c r="Q174" s="12"/>
    </row>
    <row r="175" spans="2:17" ht="31.5" customHeight="1" x14ac:dyDescent="0.25"/>
    <row r="176" spans="2:17" ht="13.15" customHeight="1" x14ac:dyDescent="0.25">
      <c r="D176" s="36" t="s">
        <v>247</v>
      </c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</row>
    <row r="177" spans="1:17" ht="12.75" customHeight="1" x14ac:dyDescent="0.25"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</row>
    <row r="178" spans="1:17" ht="12.75" customHeight="1" x14ac:dyDescent="0.25"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</row>
    <row r="179" spans="1:17" ht="13.5" customHeight="1" x14ac:dyDescent="0.25"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</row>
    <row r="182" spans="1:17" ht="27.75" customHeight="1" x14ac:dyDescent="0.25">
      <c r="A182" s="15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</row>
    <row r="183" spans="1:17" ht="27.75" customHeight="1" x14ac:dyDescent="0.25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spans="1:17" ht="27.75" customHeight="1" x14ac:dyDescent="0.25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</row>
    <row r="185" spans="1:17" ht="27.75" customHeight="1" x14ac:dyDescent="0.25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</row>
    <row r="186" spans="1:17" ht="27.75" customHeight="1" x14ac:dyDescent="0.25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</row>
    <row r="187" spans="1:17" ht="27.75" customHeight="1" x14ac:dyDescent="0.25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</row>
    <row r="188" spans="1:17" ht="27.75" customHeight="1" x14ac:dyDescent="0.25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</row>
    <row r="189" spans="1:17" ht="27.75" customHeight="1" x14ac:dyDescent="0.25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</row>
    <row r="190" spans="1:17" ht="27.75" customHeight="1" x14ac:dyDescent="0.25">
      <c r="B190" s="12"/>
      <c r="C190" s="12"/>
      <c r="D190" s="12"/>
      <c r="E190" s="12"/>
      <c r="F190" s="12"/>
      <c r="I190" s="12"/>
      <c r="J190" s="12"/>
      <c r="K190" s="12"/>
      <c r="L190" s="12"/>
      <c r="M190" s="32"/>
      <c r="N190" s="32"/>
      <c r="O190" s="12"/>
      <c r="P190" s="12"/>
      <c r="Q190" s="12"/>
    </row>
    <row r="191" spans="1:17" ht="27.75" customHeight="1" x14ac:dyDescent="0.25">
      <c r="A191" s="12"/>
      <c r="B191" s="12"/>
      <c r="C191" s="12"/>
      <c r="D191" s="12"/>
      <c r="E191" s="12"/>
      <c r="F191" s="12"/>
      <c r="I191" s="12"/>
      <c r="J191" s="12"/>
      <c r="K191" s="12"/>
      <c r="L191" s="14"/>
      <c r="M191" s="14"/>
      <c r="N191" s="12"/>
      <c r="O191" s="12"/>
      <c r="P191" s="12"/>
    </row>
    <row r="192" spans="1:17" ht="24" customHeight="1" x14ac:dyDescent="0.25">
      <c r="A192" s="12"/>
      <c r="B192" s="12"/>
      <c r="C192" s="12"/>
      <c r="D192" s="12"/>
      <c r="E192" s="12"/>
      <c r="F192" s="12"/>
      <c r="I192" s="12"/>
      <c r="J192" s="12"/>
      <c r="K192" s="12"/>
      <c r="L192" s="14"/>
      <c r="M192" s="14"/>
      <c r="N192" s="12"/>
      <c r="O192" s="12"/>
      <c r="P192" s="12"/>
    </row>
    <row r="193" spans="1:17" ht="27.75" customHeight="1" x14ac:dyDescent="0.25">
      <c r="A193" s="12"/>
      <c r="B193" s="12"/>
      <c r="C193" s="12"/>
      <c r="D193" s="37" t="s">
        <v>249</v>
      </c>
      <c r="E193" s="37"/>
      <c r="F193" s="37"/>
      <c r="G193" s="37"/>
      <c r="H193" s="37"/>
      <c r="I193" s="37"/>
      <c r="J193" s="37"/>
      <c r="K193" s="12"/>
      <c r="L193" s="14"/>
      <c r="M193" s="14"/>
      <c r="N193" s="12"/>
      <c r="O193" s="12"/>
      <c r="P193" s="12"/>
    </row>
    <row r="194" spans="1:17" ht="27.75" customHeight="1" x14ac:dyDescent="0.25">
      <c r="A194" s="12"/>
      <c r="B194" s="12"/>
      <c r="C194" s="12"/>
      <c r="D194" s="37"/>
      <c r="E194" s="37"/>
      <c r="F194" s="37"/>
      <c r="G194" s="37"/>
      <c r="H194" s="37"/>
      <c r="I194" s="37"/>
      <c r="J194" s="37"/>
      <c r="K194" s="12"/>
      <c r="L194" s="14"/>
      <c r="M194" s="14"/>
      <c r="N194" s="12"/>
      <c r="O194" s="12"/>
      <c r="P194" s="12"/>
    </row>
    <row r="195" spans="1:17" ht="25.5" customHeight="1" x14ac:dyDescent="0.25">
      <c r="A195" s="12"/>
      <c r="B195" s="12"/>
      <c r="C195" s="12"/>
      <c r="D195" s="37"/>
      <c r="E195" s="37"/>
      <c r="F195" s="37"/>
      <c r="G195" s="37"/>
      <c r="H195" s="37"/>
      <c r="I195" s="37"/>
      <c r="J195" s="37"/>
      <c r="K195" s="12"/>
      <c r="L195" s="14"/>
      <c r="M195" s="14"/>
      <c r="N195" s="12"/>
      <c r="O195" s="12"/>
      <c r="P195" s="12"/>
    </row>
    <row r="196" spans="1:17" ht="24" customHeight="1" x14ac:dyDescent="0.25">
      <c r="A196" s="12"/>
      <c r="B196" s="12"/>
      <c r="C196" s="12"/>
      <c r="D196" s="33"/>
      <c r="F196" s="38" t="s">
        <v>248</v>
      </c>
      <c r="G196" s="38"/>
      <c r="H196" s="33"/>
      <c r="I196" s="39" t="s">
        <v>252</v>
      </c>
      <c r="J196" s="39"/>
      <c r="K196" s="39"/>
      <c r="L196" s="39"/>
      <c r="M196" s="39"/>
      <c r="N196" s="39"/>
      <c r="O196" s="39"/>
      <c r="P196" s="12"/>
    </row>
    <row r="197" spans="1:17" ht="24" customHeight="1" x14ac:dyDescent="0.25">
      <c r="B197" s="12"/>
      <c r="C197" s="12"/>
      <c r="D197" s="33"/>
      <c r="F197" s="38"/>
      <c r="G197" s="38"/>
      <c r="H197" s="33"/>
      <c r="I197" s="39"/>
      <c r="J197" s="39"/>
      <c r="K197" s="39"/>
      <c r="L197" s="39"/>
      <c r="M197" s="39"/>
      <c r="N197" s="39"/>
      <c r="O197" s="39"/>
      <c r="P197" s="12"/>
      <c r="Q197" s="12"/>
    </row>
    <row r="198" spans="1:17" ht="24" customHeight="1" x14ac:dyDescent="0.25">
      <c r="B198" s="12"/>
      <c r="C198" s="12"/>
      <c r="D198" s="12"/>
      <c r="F198" s="38"/>
      <c r="G198" s="38"/>
      <c r="I198" s="39"/>
      <c r="J198" s="39"/>
      <c r="K198" s="39"/>
      <c r="L198" s="39"/>
      <c r="M198" s="39"/>
      <c r="N198" s="39"/>
      <c r="O198" s="39"/>
      <c r="P198" s="12"/>
      <c r="Q198" s="12"/>
    </row>
    <row r="199" spans="1:17" x14ac:dyDescent="0.25">
      <c r="B199" s="12"/>
      <c r="C199" s="12"/>
      <c r="D199" s="12"/>
      <c r="E199" s="12"/>
      <c r="F199" s="12"/>
      <c r="O199" s="12"/>
      <c r="P199" s="12"/>
      <c r="Q199" s="12"/>
    </row>
    <row r="200" spans="1:17" x14ac:dyDescent="0.25">
      <c r="B200" s="12"/>
      <c r="C200" s="12"/>
      <c r="D200" s="42" t="s">
        <v>251</v>
      </c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12"/>
      <c r="Q200" s="12"/>
    </row>
    <row r="201" spans="1:17" x14ac:dyDescent="0.25">
      <c r="B201" s="12"/>
      <c r="C201" s="1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12"/>
      <c r="Q201" s="12"/>
    </row>
    <row r="202" spans="1:17" x14ac:dyDescent="0.25">
      <c r="B202" s="12"/>
      <c r="C202" s="1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12"/>
      <c r="Q202" s="12"/>
    </row>
    <row r="203" spans="1:17" x14ac:dyDescent="0.25">
      <c r="B203" s="12"/>
      <c r="C203" s="1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12"/>
      <c r="Q203" s="12"/>
    </row>
    <row r="204" spans="1:17" ht="21.75" customHeight="1" x14ac:dyDescent="0.25">
      <c r="B204" s="12"/>
      <c r="C204" s="12"/>
      <c r="D204" s="43" t="s">
        <v>250</v>
      </c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12"/>
      <c r="Q204" s="12"/>
    </row>
    <row r="205" spans="1:17" ht="16.5" customHeight="1" x14ac:dyDescent="0.25">
      <c r="B205" s="12"/>
      <c r="C205" s="12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12"/>
      <c r="Q205" s="12"/>
    </row>
    <row r="206" spans="1:17" ht="16.5" customHeight="1" x14ac:dyDescent="0.25">
      <c r="B206" s="12"/>
      <c r="C206" s="12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12"/>
      <c r="Q206" s="12"/>
    </row>
    <row r="207" spans="1:17" ht="16.5" customHeight="1" x14ac:dyDescent="0.25">
      <c r="B207" s="12"/>
      <c r="C207" s="12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12"/>
      <c r="Q207" s="12"/>
    </row>
    <row r="208" spans="1:17" ht="16.5" customHeight="1" x14ac:dyDescent="0.25">
      <c r="B208" s="12"/>
      <c r="C208" s="12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12"/>
      <c r="Q208" s="12"/>
    </row>
    <row r="209" spans="2:17" ht="12.75" customHeight="1" x14ac:dyDescent="0.25">
      <c r="B209" s="12"/>
      <c r="C209" s="12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12"/>
      <c r="Q209" s="12"/>
    </row>
    <row r="210" spans="2:17" ht="12.75" customHeight="1" x14ac:dyDescent="0.25">
      <c r="B210" s="12"/>
      <c r="C210" s="12"/>
      <c r="D210" s="26"/>
      <c r="E210" s="12"/>
      <c r="F210" s="12"/>
      <c r="P210" s="12"/>
      <c r="Q210" s="12"/>
    </row>
    <row r="211" spans="2:17" ht="12.75" customHeight="1" x14ac:dyDescent="0.25">
      <c r="B211" s="12"/>
      <c r="C211" s="12"/>
      <c r="D211" s="26"/>
      <c r="E211" s="12"/>
      <c r="F211" s="12"/>
      <c r="P211" s="12"/>
      <c r="Q211" s="12"/>
    </row>
    <row r="212" spans="2:17" ht="12.75" customHeight="1" x14ac:dyDescent="0.25">
      <c r="B212" s="12"/>
      <c r="C212" s="12"/>
      <c r="D212" s="26"/>
      <c r="E212" s="12"/>
      <c r="F212" s="12"/>
      <c r="P212" s="12"/>
      <c r="Q212" s="12"/>
    </row>
    <row r="213" spans="2:17" ht="12.75" customHeight="1" x14ac:dyDescent="0.25">
      <c r="B213" s="12"/>
      <c r="C213" s="12"/>
      <c r="D213" s="26"/>
      <c r="E213" s="27"/>
      <c r="F213" s="27"/>
      <c r="G213" s="27"/>
      <c r="H213" s="27"/>
      <c r="I213" s="27"/>
      <c r="J213" s="27"/>
      <c r="K213" s="27"/>
      <c r="L213" s="27"/>
      <c r="M213" s="34"/>
      <c r="N213" s="34"/>
      <c r="O213" s="34"/>
      <c r="P213" s="12"/>
      <c r="Q213" s="12"/>
    </row>
    <row r="214" spans="2:17" ht="12.75" customHeight="1" x14ac:dyDescent="0.25">
      <c r="M214" s="34"/>
      <c r="N214" s="34"/>
      <c r="O214" s="34"/>
      <c r="P214" s="12"/>
      <c r="Q214" s="12"/>
    </row>
    <row r="215" spans="2:17" ht="2.25" customHeight="1" x14ac:dyDescent="0.25">
      <c r="B215" s="12"/>
      <c r="C215" s="12"/>
      <c r="P215" s="12"/>
      <c r="Q215" s="12"/>
    </row>
    <row r="216" spans="2:17" ht="9.75" customHeight="1" x14ac:dyDescent="0.25">
      <c r="P216" s="12"/>
      <c r="Q216" s="12"/>
    </row>
    <row r="217" spans="2:17" ht="9.75" customHeight="1" x14ac:dyDescent="0.25">
      <c r="P217" s="12"/>
      <c r="Q217" s="12"/>
    </row>
    <row r="218" spans="2:17" ht="9.75" customHeight="1" x14ac:dyDescent="0.25">
      <c r="P218" s="12"/>
      <c r="Q218" s="12"/>
    </row>
    <row r="219" spans="2:17" ht="9.75" customHeight="1" x14ac:dyDescent="0.25">
      <c r="P219" s="12"/>
      <c r="Q219" s="12"/>
    </row>
    <row r="220" spans="2:17" ht="9.75" customHeight="1" x14ac:dyDescent="0.25">
      <c r="B220" s="12"/>
      <c r="P220" s="12"/>
      <c r="Q220" s="12"/>
    </row>
    <row r="221" spans="2:17" ht="9.75" customHeight="1" x14ac:dyDescent="0.25">
      <c r="B221" s="12"/>
      <c r="C221" s="12"/>
      <c r="P221" s="12"/>
      <c r="Q221" s="12"/>
    </row>
    <row r="222" spans="2:17" ht="9.75" customHeight="1" x14ac:dyDescent="0.25">
      <c r="B222" s="12"/>
      <c r="C222" s="12"/>
      <c r="P222" s="12"/>
      <c r="Q222" s="12"/>
    </row>
    <row r="223" spans="2:17" ht="9.75" customHeight="1" x14ac:dyDescent="0.25">
      <c r="B223" s="12"/>
      <c r="C223" s="12"/>
      <c r="P223" s="12"/>
      <c r="Q223" s="12"/>
    </row>
    <row r="224" spans="2:17" ht="9.75" customHeight="1" x14ac:dyDescent="0.25">
      <c r="B224" s="12"/>
      <c r="C224" s="12"/>
      <c r="P224" s="12"/>
      <c r="Q224" s="12"/>
    </row>
    <row r="225" spans="2:17" ht="9.75" customHeight="1" x14ac:dyDescent="0.25">
      <c r="B225" s="12"/>
      <c r="C225" s="12"/>
      <c r="P225" s="12"/>
      <c r="Q225" s="12"/>
    </row>
    <row r="226" spans="2:17" ht="9.75" customHeight="1" x14ac:dyDescent="0.25">
      <c r="B226" s="12"/>
      <c r="C226" s="12"/>
      <c r="P226" s="12"/>
      <c r="Q226" s="12"/>
    </row>
    <row r="227" spans="2:17" ht="12.75" customHeight="1" x14ac:dyDescent="0.25">
      <c r="B227" s="12"/>
      <c r="C227" s="12"/>
      <c r="P227" s="12"/>
      <c r="Q227" s="12"/>
    </row>
    <row r="228" spans="2:17" ht="12.75" customHeight="1" x14ac:dyDescent="0.25">
      <c r="B228" s="12"/>
      <c r="C228" s="12"/>
      <c r="P228" s="12"/>
      <c r="Q228" s="12"/>
    </row>
    <row r="229" spans="2:17" ht="12.75" customHeight="1" x14ac:dyDescent="0.25">
      <c r="B229" s="12"/>
      <c r="C229" s="12"/>
      <c r="P229" s="12"/>
      <c r="Q229" s="12"/>
    </row>
    <row r="230" spans="2:17" ht="12.75" customHeight="1" x14ac:dyDescent="0.25">
      <c r="B230" s="12"/>
      <c r="C230" s="12"/>
      <c r="P230" s="12"/>
      <c r="Q230" s="12"/>
    </row>
    <row r="231" spans="2:17" ht="12.75" customHeight="1" x14ac:dyDescent="0.25">
      <c r="B231" s="12"/>
      <c r="C231" s="12"/>
      <c r="P231" s="12"/>
      <c r="Q231" s="12"/>
    </row>
    <row r="232" spans="2:17" ht="12.75" customHeight="1" x14ac:dyDescent="0.25">
      <c r="B232" s="12"/>
      <c r="C232" s="12"/>
      <c r="P232" s="12"/>
      <c r="Q232" s="12"/>
    </row>
    <row r="233" spans="2:17" x14ac:dyDescent="0.25">
      <c r="B233" s="12"/>
      <c r="C233" s="12"/>
      <c r="P233" s="12"/>
      <c r="Q233" s="12"/>
    </row>
    <row r="234" spans="2:17" x14ac:dyDescent="0.25">
      <c r="B234" s="12"/>
      <c r="C234" s="12"/>
      <c r="P234" s="12"/>
      <c r="Q234" s="12"/>
    </row>
    <row r="235" spans="2:17" ht="31.5" customHeight="1" x14ac:dyDescent="0.25"/>
    <row r="236" spans="2:17" ht="13.15" customHeight="1" x14ac:dyDescent="0.25">
      <c r="D236" s="36" t="s">
        <v>247</v>
      </c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</row>
    <row r="237" spans="2:17" ht="12.75" customHeight="1" x14ac:dyDescent="0.25"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</row>
    <row r="238" spans="2:17" ht="12.75" customHeight="1" x14ac:dyDescent="0.25"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</row>
    <row r="239" spans="2:17" ht="13.5" customHeight="1" x14ac:dyDescent="0.25"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</row>
    <row r="242" spans="1:17" ht="27.75" customHeight="1" x14ac:dyDescent="0.25">
      <c r="A242" s="15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</row>
    <row r="243" spans="1:17" ht="27.75" customHeight="1" x14ac:dyDescent="0.25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</row>
    <row r="244" spans="1:17" ht="27.75" customHeight="1" x14ac:dyDescent="0.25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</row>
    <row r="245" spans="1:17" ht="27.75" customHeight="1" x14ac:dyDescent="0.25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</row>
    <row r="246" spans="1:17" ht="27.75" customHeight="1" x14ac:dyDescent="0.25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</row>
    <row r="247" spans="1:17" ht="27.75" customHeight="1" x14ac:dyDescent="0.25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</row>
    <row r="248" spans="1:17" ht="27.75" customHeight="1" x14ac:dyDescent="0.25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</row>
    <row r="249" spans="1:17" ht="27.75" customHeight="1" x14ac:dyDescent="0.25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</row>
    <row r="250" spans="1:17" ht="27.75" customHeight="1" x14ac:dyDescent="0.25">
      <c r="B250" s="12"/>
      <c r="C250" s="12"/>
      <c r="D250" s="12"/>
      <c r="E250" s="12"/>
      <c r="F250" s="12"/>
      <c r="I250" s="12"/>
      <c r="J250" s="12"/>
      <c r="K250" s="12"/>
      <c r="L250" s="12"/>
      <c r="M250" s="32"/>
      <c r="N250" s="32"/>
      <c r="O250" s="12"/>
      <c r="P250" s="12"/>
      <c r="Q250" s="12"/>
    </row>
    <row r="251" spans="1:17" ht="27.75" customHeight="1" x14ac:dyDescent="0.25">
      <c r="A251" s="12"/>
      <c r="B251" s="12"/>
      <c r="C251" s="12"/>
      <c r="D251" s="12"/>
      <c r="E251" s="12"/>
      <c r="F251" s="12"/>
      <c r="I251" s="12"/>
      <c r="J251" s="12"/>
      <c r="K251" s="12"/>
      <c r="L251" s="14"/>
      <c r="M251" s="14"/>
      <c r="N251" s="12"/>
      <c r="O251" s="12"/>
      <c r="P251" s="12"/>
    </row>
    <row r="252" spans="1:17" ht="24" customHeight="1" x14ac:dyDescent="0.25">
      <c r="A252" s="12"/>
      <c r="B252" s="12"/>
      <c r="C252" s="12"/>
      <c r="D252" s="12"/>
      <c r="E252" s="12"/>
      <c r="F252" s="12"/>
      <c r="I252" s="12"/>
      <c r="J252" s="12"/>
      <c r="K252" s="12"/>
      <c r="L252" s="14"/>
      <c r="M252" s="14"/>
      <c r="N252" s="12"/>
      <c r="O252" s="12"/>
      <c r="P252" s="12"/>
    </row>
    <row r="253" spans="1:17" ht="27.75" customHeight="1" x14ac:dyDescent="0.25">
      <c r="A253" s="12"/>
      <c r="B253" s="12"/>
      <c r="C253" s="12"/>
      <c r="D253" s="37" t="s">
        <v>249</v>
      </c>
      <c r="E253" s="37"/>
      <c r="F253" s="37"/>
      <c r="G253" s="37"/>
      <c r="H253" s="37"/>
      <c r="I253" s="37"/>
      <c r="J253" s="37"/>
      <c r="K253" s="12"/>
      <c r="L253" s="14"/>
      <c r="M253" s="14"/>
      <c r="N253" s="12"/>
      <c r="O253" s="12"/>
      <c r="P253" s="12"/>
    </row>
    <row r="254" spans="1:17" ht="27.75" customHeight="1" x14ac:dyDescent="0.25">
      <c r="A254" s="12"/>
      <c r="B254" s="12"/>
      <c r="C254" s="12"/>
      <c r="D254" s="37"/>
      <c r="E254" s="37"/>
      <c r="F254" s="37"/>
      <c r="G254" s="37"/>
      <c r="H254" s="37"/>
      <c r="I254" s="37"/>
      <c r="J254" s="37"/>
      <c r="K254" s="12"/>
      <c r="L254" s="14"/>
      <c r="M254" s="14"/>
      <c r="N254" s="12"/>
      <c r="O254" s="12"/>
      <c r="P254" s="12"/>
    </row>
    <row r="255" spans="1:17" ht="25.5" customHeight="1" x14ac:dyDescent="0.25">
      <c r="A255" s="12"/>
      <c r="B255" s="12"/>
      <c r="C255" s="12"/>
      <c r="D255" s="37"/>
      <c r="E255" s="37"/>
      <c r="F255" s="37"/>
      <c r="G255" s="37"/>
      <c r="H255" s="37"/>
      <c r="I255" s="37"/>
      <c r="J255" s="37"/>
      <c r="K255" s="12"/>
      <c r="L255" s="14"/>
      <c r="M255" s="14"/>
      <c r="N255" s="12"/>
      <c r="O255" s="12"/>
      <c r="P255" s="12"/>
    </row>
    <row r="256" spans="1:17" ht="24" customHeight="1" x14ac:dyDescent="0.25">
      <c r="A256" s="12"/>
      <c r="B256" s="12"/>
      <c r="C256" s="12"/>
      <c r="D256" s="33"/>
      <c r="F256" s="38" t="s">
        <v>248</v>
      </c>
      <c r="G256" s="38"/>
      <c r="H256" s="33"/>
      <c r="I256" s="39" t="s">
        <v>252</v>
      </c>
      <c r="J256" s="39"/>
      <c r="K256" s="39"/>
      <c r="L256" s="39"/>
      <c r="M256" s="39"/>
      <c r="N256" s="39"/>
      <c r="O256" s="39"/>
      <c r="P256" s="12"/>
    </row>
    <row r="257" spans="2:17" ht="24" customHeight="1" x14ac:dyDescent="0.25">
      <c r="B257" s="12"/>
      <c r="C257" s="12"/>
      <c r="D257" s="33"/>
      <c r="F257" s="38"/>
      <c r="G257" s="38"/>
      <c r="H257" s="33"/>
      <c r="I257" s="39"/>
      <c r="J257" s="39"/>
      <c r="K257" s="39"/>
      <c r="L257" s="39"/>
      <c r="M257" s="39"/>
      <c r="N257" s="39"/>
      <c r="O257" s="39"/>
      <c r="P257" s="12"/>
      <c r="Q257" s="12"/>
    </row>
    <row r="258" spans="2:17" ht="24" customHeight="1" x14ac:dyDescent="0.25">
      <c r="B258" s="12"/>
      <c r="C258" s="12"/>
      <c r="D258" s="12"/>
      <c r="F258" s="38"/>
      <c r="G258" s="38"/>
      <c r="I258" s="39"/>
      <c r="J258" s="39"/>
      <c r="K258" s="39"/>
      <c r="L258" s="39"/>
      <c r="M258" s="39"/>
      <c r="N258" s="39"/>
      <c r="O258" s="39"/>
      <c r="P258" s="12"/>
      <c r="Q258" s="12"/>
    </row>
    <row r="259" spans="2:17" x14ac:dyDescent="0.25">
      <c r="B259" s="12"/>
      <c r="C259" s="12"/>
      <c r="D259" s="12"/>
      <c r="E259" s="12"/>
      <c r="F259" s="12"/>
      <c r="O259" s="12"/>
      <c r="P259" s="12"/>
      <c r="Q259" s="12"/>
    </row>
    <row r="260" spans="2:17" x14ac:dyDescent="0.25">
      <c r="B260" s="12"/>
      <c r="C260" s="12"/>
      <c r="D260" s="42" t="s">
        <v>251</v>
      </c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12"/>
      <c r="Q260" s="12"/>
    </row>
    <row r="261" spans="2:17" x14ac:dyDescent="0.25">
      <c r="B261" s="12"/>
      <c r="C261" s="1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12"/>
      <c r="Q261" s="12"/>
    </row>
    <row r="262" spans="2:17" x14ac:dyDescent="0.25">
      <c r="B262" s="12"/>
      <c r="C262" s="1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12"/>
      <c r="Q262" s="12"/>
    </row>
    <row r="263" spans="2:17" x14ac:dyDescent="0.25">
      <c r="B263" s="12"/>
      <c r="C263" s="1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12"/>
      <c r="Q263" s="12"/>
    </row>
    <row r="264" spans="2:17" ht="21.75" customHeight="1" x14ac:dyDescent="0.25">
      <c r="B264" s="12"/>
      <c r="C264" s="12"/>
      <c r="D264" s="43" t="s">
        <v>250</v>
      </c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12"/>
      <c r="Q264" s="12"/>
    </row>
    <row r="265" spans="2:17" ht="16.5" customHeight="1" x14ac:dyDescent="0.25">
      <c r="B265" s="12"/>
      <c r="C265" s="12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12"/>
      <c r="Q265" s="12"/>
    </row>
    <row r="266" spans="2:17" ht="16.5" customHeight="1" x14ac:dyDescent="0.25">
      <c r="B266" s="12"/>
      <c r="C266" s="12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12"/>
      <c r="Q266" s="12"/>
    </row>
    <row r="267" spans="2:17" ht="16.5" customHeight="1" x14ac:dyDescent="0.25">
      <c r="B267" s="12"/>
      <c r="C267" s="12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12"/>
      <c r="Q267" s="12"/>
    </row>
    <row r="268" spans="2:17" ht="16.5" customHeight="1" x14ac:dyDescent="0.25">
      <c r="B268" s="12"/>
      <c r="C268" s="12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12"/>
      <c r="Q268" s="12"/>
    </row>
    <row r="269" spans="2:17" ht="12.75" customHeight="1" x14ac:dyDescent="0.25">
      <c r="B269" s="12"/>
      <c r="C269" s="12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12"/>
      <c r="Q269" s="12"/>
    </row>
    <row r="270" spans="2:17" ht="12.75" customHeight="1" x14ac:dyDescent="0.25">
      <c r="B270" s="12"/>
      <c r="C270" s="12"/>
      <c r="D270" s="26"/>
      <c r="E270" s="12"/>
      <c r="F270" s="12"/>
      <c r="P270" s="12"/>
      <c r="Q270" s="12"/>
    </row>
    <row r="271" spans="2:17" ht="12.75" customHeight="1" x14ac:dyDescent="0.25">
      <c r="B271" s="12"/>
      <c r="C271" s="12"/>
      <c r="D271" s="26"/>
      <c r="E271" s="12"/>
      <c r="F271" s="12"/>
      <c r="P271" s="12"/>
      <c r="Q271" s="12"/>
    </row>
    <row r="272" spans="2:17" ht="12.75" customHeight="1" x14ac:dyDescent="0.25">
      <c r="B272" s="12"/>
      <c r="C272" s="12"/>
      <c r="D272" s="26"/>
      <c r="E272" s="12"/>
      <c r="F272" s="12"/>
      <c r="P272" s="12"/>
      <c r="Q272" s="12"/>
    </row>
    <row r="273" spans="2:17" ht="12.75" customHeight="1" x14ac:dyDescent="0.25">
      <c r="B273" s="12"/>
      <c r="C273" s="12"/>
      <c r="D273" s="26"/>
      <c r="E273" s="27"/>
      <c r="F273" s="27"/>
      <c r="G273" s="27"/>
      <c r="H273" s="27"/>
      <c r="I273" s="27"/>
      <c r="J273" s="27"/>
      <c r="K273" s="27"/>
      <c r="L273" s="27"/>
      <c r="M273" s="34"/>
      <c r="N273" s="34"/>
      <c r="O273" s="34"/>
      <c r="P273" s="12"/>
      <c r="Q273" s="12"/>
    </row>
    <row r="274" spans="2:17" ht="12.75" customHeight="1" x14ac:dyDescent="0.25">
      <c r="M274" s="34"/>
      <c r="N274" s="34"/>
      <c r="O274" s="34"/>
      <c r="P274" s="12"/>
      <c r="Q274" s="12"/>
    </row>
    <row r="275" spans="2:17" ht="2.25" customHeight="1" x14ac:dyDescent="0.25">
      <c r="B275" s="12"/>
      <c r="C275" s="12"/>
      <c r="P275" s="12"/>
      <c r="Q275" s="12"/>
    </row>
    <row r="276" spans="2:17" ht="9.75" customHeight="1" x14ac:dyDescent="0.25">
      <c r="P276" s="12"/>
      <c r="Q276" s="12"/>
    </row>
    <row r="277" spans="2:17" ht="9.75" customHeight="1" x14ac:dyDescent="0.25">
      <c r="P277" s="12"/>
      <c r="Q277" s="12"/>
    </row>
    <row r="278" spans="2:17" ht="9.75" customHeight="1" x14ac:dyDescent="0.25">
      <c r="P278" s="12"/>
      <c r="Q278" s="12"/>
    </row>
    <row r="279" spans="2:17" ht="9.75" customHeight="1" x14ac:dyDescent="0.25">
      <c r="P279" s="12"/>
      <c r="Q279" s="12"/>
    </row>
    <row r="280" spans="2:17" ht="9.75" customHeight="1" x14ac:dyDescent="0.25">
      <c r="B280" s="12"/>
      <c r="P280" s="12"/>
      <c r="Q280" s="12"/>
    </row>
    <row r="281" spans="2:17" ht="9.75" customHeight="1" x14ac:dyDescent="0.25">
      <c r="B281" s="12"/>
      <c r="C281" s="12"/>
      <c r="P281" s="12"/>
      <c r="Q281" s="12"/>
    </row>
    <row r="282" spans="2:17" ht="9.75" customHeight="1" x14ac:dyDescent="0.25">
      <c r="B282" s="12"/>
      <c r="C282" s="12"/>
      <c r="P282" s="12"/>
      <c r="Q282" s="12"/>
    </row>
    <row r="283" spans="2:17" ht="9.75" customHeight="1" x14ac:dyDescent="0.25">
      <c r="B283" s="12"/>
      <c r="C283" s="12"/>
      <c r="P283" s="12"/>
      <c r="Q283" s="12"/>
    </row>
    <row r="284" spans="2:17" ht="9.75" customHeight="1" x14ac:dyDescent="0.25">
      <c r="B284" s="12"/>
      <c r="C284" s="12"/>
      <c r="P284" s="12"/>
      <c r="Q284" s="12"/>
    </row>
    <row r="285" spans="2:17" ht="9.75" customHeight="1" x14ac:dyDescent="0.25">
      <c r="B285" s="12"/>
      <c r="C285" s="12"/>
      <c r="P285" s="12"/>
      <c r="Q285" s="12"/>
    </row>
    <row r="286" spans="2:17" ht="9.75" customHeight="1" x14ac:dyDescent="0.25">
      <c r="B286" s="12"/>
      <c r="C286" s="12"/>
      <c r="P286" s="12"/>
      <c r="Q286" s="12"/>
    </row>
    <row r="287" spans="2:17" ht="12.75" customHeight="1" x14ac:dyDescent="0.25">
      <c r="B287" s="12"/>
      <c r="C287" s="12"/>
      <c r="P287" s="12"/>
      <c r="Q287" s="12"/>
    </row>
    <row r="288" spans="2:17" ht="12.75" customHeight="1" x14ac:dyDescent="0.25">
      <c r="B288" s="12"/>
      <c r="C288" s="12"/>
      <c r="P288" s="12"/>
      <c r="Q288" s="12"/>
    </row>
    <row r="289" spans="1:17" ht="12.75" customHeight="1" x14ac:dyDescent="0.25">
      <c r="B289" s="12"/>
      <c r="C289" s="12"/>
      <c r="P289" s="12"/>
      <c r="Q289" s="12"/>
    </row>
    <row r="290" spans="1:17" ht="12.75" customHeight="1" x14ac:dyDescent="0.25">
      <c r="B290" s="12"/>
      <c r="C290" s="12"/>
      <c r="P290" s="12"/>
      <c r="Q290" s="12"/>
    </row>
    <row r="291" spans="1:17" ht="12.75" customHeight="1" x14ac:dyDescent="0.25">
      <c r="B291" s="12"/>
      <c r="C291" s="12"/>
      <c r="P291" s="12"/>
      <c r="Q291" s="12"/>
    </row>
    <row r="292" spans="1:17" ht="12.75" customHeight="1" x14ac:dyDescent="0.25">
      <c r="B292" s="12"/>
      <c r="C292" s="12"/>
      <c r="P292" s="12"/>
      <c r="Q292" s="12"/>
    </row>
    <row r="293" spans="1:17" x14ac:dyDescent="0.25">
      <c r="B293" s="12"/>
      <c r="C293" s="12"/>
      <c r="P293" s="12"/>
      <c r="Q293" s="12"/>
    </row>
    <row r="294" spans="1:17" x14ac:dyDescent="0.25">
      <c r="B294" s="12"/>
      <c r="C294" s="12"/>
      <c r="P294" s="12"/>
      <c r="Q294" s="12"/>
    </row>
    <row r="295" spans="1:17" ht="31.5" customHeight="1" x14ac:dyDescent="0.25"/>
    <row r="296" spans="1:17" ht="13.15" customHeight="1" x14ac:dyDescent="0.25">
      <c r="D296" s="36" t="s">
        <v>247</v>
      </c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</row>
    <row r="297" spans="1:17" ht="12.75" customHeight="1" x14ac:dyDescent="0.25"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</row>
    <row r="298" spans="1:17" ht="12.75" customHeight="1" x14ac:dyDescent="0.25"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</row>
    <row r="299" spans="1:17" ht="13.5" customHeight="1" x14ac:dyDescent="0.25"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</row>
    <row r="302" spans="1:17" ht="27.75" customHeight="1" x14ac:dyDescent="0.25">
      <c r="A302" s="15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</row>
    <row r="303" spans="1:17" ht="27.75" customHeight="1" x14ac:dyDescent="0.25"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</row>
    <row r="304" spans="1:17" ht="27.75" customHeight="1" x14ac:dyDescent="0.25"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</row>
    <row r="305" spans="1:17" ht="27.75" customHeight="1" x14ac:dyDescent="0.25"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</row>
    <row r="306" spans="1:17" ht="27.75" customHeight="1" x14ac:dyDescent="0.25"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</row>
    <row r="307" spans="1:17" ht="27.75" customHeight="1" x14ac:dyDescent="0.25"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</row>
    <row r="308" spans="1:17" ht="27.75" customHeight="1" x14ac:dyDescent="0.25"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</row>
    <row r="309" spans="1:17" ht="27.75" customHeight="1" x14ac:dyDescent="0.25"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</row>
    <row r="310" spans="1:17" ht="27.75" customHeight="1" x14ac:dyDescent="0.25">
      <c r="B310" s="12"/>
      <c r="C310" s="12"/>
      <c r="D310" s="12"/>
      <c r="E310" s="12"/>
      <c r="F310" s="12"/>
      <c r="I310" s="12"/>
      <c r="J310" s="12"/>
      <c r="K310" s="12"/>
      <c r="L310" s="12"/>
      <c r="M310" s="32"/>
      <c r="N310" s="32"/>
      <c r="O310" s="12"/>
      <c r="P310" s="12"/>
      <c r="Q310" s="12"/>
    </row>
    <row r="311" spans="1:17" ht="27.75" customHeight="1" x14ac:dyDescent="0.25">
      <c r="A311" s="12"/>
      <c r="B311" s="12"/>
      <c r="C311" s="12"/>
      <c r="D311" s="12"/>
      <c r="E311" s="12"/>
      <c r="F311" s="12"/>
      <c r="I311" s="12"/>
      <c r="J311" s="12"/>
      <c r="K311" s="12"/>
      <c r="L311" s="14"/>
      <c r="M311" s="14"/>
      <c r="N311" s="12"/>
      <c r="O311" s="12"/>
      <c r="P311" s="12"/>
    </row>
    <row r="312" spans="1:17" ht="24" customHeight="1" x14ac:dyDescent="0.25">
      <c r="A312" s="12"/>
      <c r="B312" s="12"/>
      <c r="C312" s="12"/>
      <c r="D312" s="12"/>
      <c r="E312" s="12"/>
      <c r="F312" s="12"/>
      <c r="I312" s="12"/>
      <c r="J312" s="12"/>
      <c r="K312" s="12"/>
      <c r="L312" s="14"/>
      <c r="M312" s="14"/>
      <c r="N312" s="12"/>
      <c r="O312" s="12"/>
      <c r="P312" s="12"/>
    </row>
    <row r="313" spans="1:17" ht="27.75" customHeight="1" x14ac:dyDescent="0.25">
      <c r="A313" s="12"/>
      <c r="B313" s="12"/>
      <c r="C313" s="12"/>
      <c r="D313" s="37" t="s">
        <v>249</v>
      </c>
      <c r="E313" s="37"/>
      <c r="F313" s="37"/>
      <c r="G313" s="37"/>
      <c r="H313" s="37"/>
      <c r="I313" s="37"/>
      <c r="J313" s="37"/>
      <c r="K313" s="12"/>
      <c r="L313" s="14"/>
      <c r="M313" s="14"/>
      <c r="N313" s="12"/>
      <c r="O313" s="12"/>
      <c r="P313" s="12"/>
    </row>
    <row r="314" spans="1:17" ht="27.75" customHeight="1" x14ac:dyDescent="0.25">
      <c r="A314" s="12"/>
      <c r="B314" s="12"/>
      <c r="C314" s="12"/>
      <c r="D314" s="37"/>
      <c r="E314" s="37"/>
      <c r="F314" s="37"/>
      <c r="G314" s="37"/>
      <c r="H314" s="37"/>
      <c r="I314" s="37"/>
      <c r="J314" s="37"/>
      <c r="K314" s="12"/>
      <c r="L314" s="14"/>
      <c r="M314" s="14"/>
      <c r="N314" s="12"/>
      <c r="O314" s="12"/>
      <c r="P314" s="12"/>
    </row>
    <row r="315" spans="1:17" ht="25.5" customHeight="1" x14ac:dyDescent="0.25">
      <c r="A315" s="12"/>
      <c r="B315" s="12"/>
      <c r="C315" s="12"/>
      <c r="D315" s="37"/>
      <c r="E315" s="37"/>
      <c r="F315" s="37"/>
      <c r="G315" s="37"/>
      <c r="H315" s="37"/>
      <c r="I315" s="37"/>
      <c r="J315" s="37"/>
      <c r="K315" s="12"/>
      <c r="L315" s="14"/>
      <c r="M315" s="14"/>
      <c r="N315" s="12"/>
      <c r="O315" s="12"/>
      <c r="P315" s="12"/>
    </row>
    <row r="316" spans="1:17" ht="24" customHeight="1" x14ac:dyDescent="0.25">
      <c r="A316" s="12"/>
      <c r="B316" s="12"/>
      <c r="C316" s="12"/>
      <c r="D316" s="33"/>
      <c r="F316" s="38" t="s">
        <v>248</v>
      </c>
      <c r="G316" s="38"/>
      <c r="H316" s="33"/>
      <c r="I316" s="39" t="s">
        <v>252</v>
      </c>
      <c r="J316" s="39"/>
      <c r="K316" s="39"/>
      <c r="L316" s="39"/>
      <c r="M316" s="39"/>
      <c r="N316" s="39"/>
      <c r="O316" s="39"/>
      <c r="P316" s="12"/>
    </row>
    <row r="317" spans="1:17" ht="24" customHeight="1" x14ac:dyDescent="0.25">
      <c r="B317" s="12"/>
      <c r="C317" s="12"/>
      <c r="D317" s="33"/>
      <c r="F317" s="38"/>
      <c r="G317" s="38"/>
      <c r="H317" s="33"/>
      <c r="I317" s="39"/>
      <c r="J317" s="39"/>
      <c r="K317" s="39"/>
      <c r="L317" s="39"/>
      <c r="M317" s="39"/>
      <c r="N317" s="39"/>
      <c r="O317" s="39"/>
      <c r="P317" s="12"/>
      <c r="Q317" s="12"/>
    </row>
    <row r="318" spans="1:17" ht="24" customHeight="1" x14ac:dyDescent="0.25">
      <c r="B318" s="12"/>
      <c r="C318" s="12"/>
      <c r="D318" s="12"/>
      <c r="F318" s="38"/>
      <c r="G318" s="38"/>
      <c r="I318" s="39"/>
      <c r="J318" s="39"/>
      <c r="K318" s="39"/>
      <c r="L318" s="39"/>
      <c r="M318" s="39"/>
      <c r="N318" s="39"/>
      <c r="O318" s="39"/>
      <c r="P318" s="12"/>
      <c r="Q318" s="12"/>
    </row>
    <row r="319" spans="1:17" x14ac:dyDescent="0.25">
      <c r="B319" s="12"/>
      <c r="C319" s="12"/>
      <c r="D319" s="12"/>
      <c r="E319" s="12"/>
      <c r="F319" s="12"/>
      <c r="O319" s="12"/>
      <c r="P319" s="12"/>
      <c r="Q319" s="12"/>
    </row>
    <row r="320" spans="1:17" x14ac:dyDescent="0.25">
      <c r="B320" s="12"/>
      <c r="C320" s="12"/>
      <c r="D320" s="42" t="s">
        <v>251</v>
      </c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12"/>
      <c r="Q320" s="12"/>
    </row>
    <row r="321" spans="2:17" x14ac:dyDescent="0.25">
      <c r="B321" s="12"/>
      <c r="C321" s="1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12"/>
      <c r="Q321" s="12"/>
    </row>
    <row r="322" spans="2:17" x14ac:dyDescent="0.25">
      <c r="B322" s="12"/>
      <c r="C322" s="1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12"/>
      <c r="Q322" s="12"/>
    </row>
    <row r="323" spans="2:17" x14ac:dyDescent="0.25">
      <c r="B323" s="12"/>
      <c r="C323" s="1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12"/>
      <c r="Q323" s="12"/>
    </row>
    <row r="324" spans="2:17" ht="21.75" customHeight="1" x14ac:dyDescent="0.25">
      <c r="B324" s="12"/>
      <c r="C324" s="12"/>
      <c r="D324" s="43" t="s">
        <v>250</v>
      </c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12"/>
      <c r="Q324" s="12"/>
    </row>
    <row r="325" spans="2:17" ht="16.5" customHeight="1" x14ac:dyDescent="0.25">
      <c r="B325" s="12"/>
      <c r="C325" s="12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12"/>
      <c r="Q325" s="12"/>
    </row>
    <row r="326" spans="2:17" ht="16.5" customHeight="1" x14ac:dyDescent="0.25">
      <c r="B326" s="12"/>
      <c r="C326" s="12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12"/>
      <c r="Q326" s="12"/>
    </row>
    <row r="327" spans="2:17" ht="16.5" customHeight="1" x14ac:dyDescent="0.25">
      <c r="B327" s="12"/>
      <c r="C327" s="12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12"/>
      <c r="Q327" s="12"/>
    </row>
    <row r="328" spans="2:17" ht="16.5" customHeight="1" x14ac:dyDescent="0.25">
      <c r="B328" s="12"/>
      <c r="C328" s="12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12"/>
      <c r="Q328" s="12"/>
    </row>
    <row r="329" spans="2:17" ht="12.75" customHeight="1" x14ac:dyDescent="0.25">
      <c r="B329" s="12"/>
      <c r="C329" s="12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12"/>
      <c r="Q329" s="12"/>
    </row>
    <row r="330" spans="2:17" ht="12.75" customHeight="1" x14ac:dyDescent="0.25">
      <c r="B330" s="12"/>
      <c r="C330" s="12"/>
      <c r="D330" s="26"/>
      <c r="E330" s="12"/>
      <c r="F330" s="12"/>
      <c r="P330" s="12"/>
      <c r="Q330" s="12"/>
    </row>
    <row r="331" spans="2:17" ht="12.75" customHeight="1" x14ac:dyDescent="0.25">
      <c r="B331" s="12"/>
      <c r="C331" s="12"/>
      <c r="D331" s="26"/>
      <c r="E331" s="12"/>
      <c r="F331" s="12"/>
      <c r="P331" s="12"/>
      <c r="Q331" s="12"/>
    </row>
    <row r="332" spans="2:17" ht="12.75" customHeight="1" x14ac:dyDescent="0.25">
      <c r="B332" s="12"/>
      <c r="C332" s="12"/>
      <c r="D332" s="26"/>
      <c r="E332" s="12"/>
      <c r="F332" s="12"/>
      <c r="P332" s="12"/>
      <c r="Q332" s="12"/>
    </row>
    <row r="333" spans="2:17" ht="12.75" customHeight="1" x14ac:dyDescent="0.25">
      <c r="B333" s="12"/>
      <c r="C333" s="12"/>
      <c r="D333" s="26"/>
      <c r="E333" s="27"/>
      <c r="F333" s="27"/>
      <c r="G333" s="27"/>
      <c r="H333" s="27"/>
      <c r="I333" s="27"/>
      <c r="J333" s="27"/>
      <c r="K333" s="27"/>
      <c r="L333" s="27"/>
      <c r="M333" s="34"/>
      <c r="N333" s="34"/>
      <c r="O333" s="34"/>
      <c r="P333" s="12"/>
      <c r="Q333" s="12"/>
    </row>
    <row r="334" spans="2:17" ht="12.75" customHeight="1" x14ac:dyDescent="0.25">
      <c r="M334" s="34"/>
      <c r="N334" s="34"/>
      <c r="O334" s="34"/>
      <c r="P334" s="12"/>
      <c r="Q334" s="12"/>
    </row>
    <row r="335" spans="2:17" ht="2.25" customHeight="1" x14ac:dyDescent="0.25">
      <c r="B335" s="12"/>
      <c r="C335" s="12"/>
      <c r="P335" s="12"/>
      <c r="Q335" s="12"/>
    </row>
    <row r="336" spans="2:17" ht="9.75" customHeight="1" x14ac:dyDescent="0.25">
      <c r="P336" s="12"/>
      <c r="Q336" s="12"/>
    </row>
    <row r="337" spans="2:17" ht="9.75" customHeight="1" x14ac:dyDescent="0.25">
      <c r="P337" s="12"/>
      <c r="Q337" s="12"/>
    </row>
    <row r="338" spans="2:17" ht="9.75" customHeight="1" x14ac:dyDescent="0.25">
      <c r="P338" s="12"/>
      <c r="Q338" s="12"/>
    </row>
    <row r="339" spans="2:17" ht="9.75" customHeight="1" x14ac:dyDescent="0.25">
      <c r="P339" s="12"/>
      <c r="Q339" s="12"/>
    </row>
    <row r="340" spans="2:17" ht="9.75" customHeight="1" x14ac:dyDescent="0.25">
      <c r="B340" s="12"/>
      <c r="P340" s="12"/>
      <c r="Q340" s="12"/>
    </row>
    <row r="341" spans="2:17" ht="9.75" customHeight="1" x14ac:dyDescent="0.25">
      <c r="B341" s="12"/>
      <c r="C341" s="12"/>
      <c r="P341" s="12"/>
      <c r="Q341" s="12"/>
    </row>
    <row r="342" spans="2:17" ht="9.75" customHeight="1" x14ac:dyDescent="0.25">
      <c r="B342" s="12"/>
      <c r="C342" s="12"/>
      <c r="P342" s="12"/>
      <c r="Q342" s="12"/>
    </row>
    <row r="343" spans="2:17" ht="9.75" customHeight="1" x14ac:dyDescent="0.25">
      <c r="B343" s="12"/>
      <c r="C343" s="12"/>
      <c r="P343" s="12"/>
      <c r="Q343" s="12"/>
    </row>
    <row r="344" spans="2:17" ht="9.75" customHeight="1" x14ac:dyDescent="0.25">
      <c r="B344" s="12"/>
      <c r="C344" s="12"/>
      <c r="P344" s="12"/>
      <c r="Q344" s="12"/>
    </row>
    <row r="345" spans="2:17" ht="9.75" customHeight="1" x14ac:dyDescent="0.25">
      <c r="B345" s="12"/>
      <c r="C345" s="12"/>
      <c r="P345" s="12"/>
      <c r="Q345" s="12"/>
    </row>
    <row r="346" spans="2:17" ht="9.75" customHeight="1" x14ac:dyDescent="0.25">
      <c r="B346" s="12"/>
      <c r="C346" s="12"/>
      <c r="P346" s="12"/>
      <c r="Q346" s="12"/>
    </row>
    <row r="347" spans="2:17" ht="12.75" customHeight="1" x14ac:dyDescent="0.25">
      <c r="B347" s="12"/>
      <c r="C347" s="12"/>
      <c r="P347" s="12"/>
      <c r="Q347" s="12"/>
    </row>
    <row r="348" spans="2:17" ht="12.75" customHeight="1" x14ac:dyDescent="0.25">
      <c r="B348" s="12"/>
      <c r="C348" s="12"/>
      <c r="P348" s="12"/>
      <c r="Q348" s="12"/>
    </row>
    <row r="349" spans="2:17" ht="12.75" customHeight="1" x14ac:dyDescent="0.25">
      <c r="B349" s="12"/>
      <c r="C349" s="12"/>
      <c r="P349" s="12"/>
      <c r="Q349" s="12"/>
    </row>
    <row r="350" spans="2:17" ht="12.75" customHeight="1" x14ac:dyDescent="0.25">
      <c r="B350" s="12"/>
      <c r="C350" s="12"/>
      <c r="P350" s="12"/>
      <c r="Q350" s="12"/>
    </row>
    <row r="351" spans="2:17" ht="12.75" customHeight="1" x14ac:dyDescent="0.25">
      <c r="B351" s="12"/>
      <c r="C351" s="12"/>
      <c r="P351" s="12"/>
      <c r="Q351" s="12"/>
    </row>
    <row r="352" spans="2:17" ht="12.75" customHeight="1" x14ac:dyDescent="0.25">
      <c r="B352" s="12"/>
      <c r="C352" s="12"/>
      <c r="P352" s="12"/>
      <c r="Q352" s="12"/>
    </row>
    <row r="353" spans="1:17" x14ac:dyDescent="0.25">
      <c r="B353" s="12"/>
      <c r="C353" s="12"/>
      <c r="P353" s="12"/>
      <c r="Q353" s="12"/>
    </row>
    <row r="354" spans="1:17" x14ac:dyDescent="0.25">
      <c r="B354" s="12"/>
      <c r="C354" s="12"/>
      <c r="P354" s="12"/>
      <c r="Q354" s="12"/>
    </row>
    <row r="355" spans="1:17" ht="31.5" customHeight="1" x14ac:dyDescent="0.25"/>
    <row r="356" spans="1:17" ht="13.15" customHeight="1" x14ac:dyDescent="0.25">
      <c r="D356" s="36" t="s">
        <v>247</v>
      </c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</row>
    <row r="357" spans="1:17" ht="12.75" customHeight="1" x14ac:dyDescent="0.25"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</row>
    <row r="358" spans="1:17" ht="12.75" customHeight="1" x14ac:dyDescent="0.25"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</row>
    <row r="359" spans="1:17" ht="13.5" customHeight="1" x14ac:dyDescent="0.25"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</row>
    <row r="362" spans="1:17" ht="27.75" customHeight="1" x14ac:dyDescent="0.25">
      <c r="A362" s="15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</row>
    <row r="363" spans="1:17" ht="27.75" customHeight="1" x14ac:dyDescent="0.25"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</row>
    <row r="364" spans="1:17" ht="27.75" customHeight="1" x14ac:dyDescent="0.25"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</row>
    <row r="365" spans="1:17" ht="27.75" customHeight="1" x14ac:dyDescent="0.25"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</row>
    <row r="366" spans="1:17" ht="27.75" customHeight="1" x14ac:dyDescent="0.25"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</row>
    <row r="367" spans="1:17" ht="27.75" customHeight="1" x14ac:dyDescent="0.25"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</row>
    <row r="368" spans="1:17" ht="27.75" customHeight="1" x14ac:dyDescent="0.25"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</row>
    <row r="369" spans="1:17" ht="27.75" customHeight="1" x14ac:dyDescent="0.25"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</row>
    <row r="370" spans="1:17" ht="27.75" customHeight="1" x14ac:dyDescent="0.25">
      <c r="B370" s="12"/>
      <c r="C370" s="12"/>
      <c r="D370" s="12"/>
      <c r="E370" s="12"/>
      <c r="F370" s="12"/>
      <c r="I370" s="12"/>
      <c r="J370" s="12"/>
      <c r="K370" s="12"/>
      <c r="L370" s="12"/>
      <c r="M370" s="32"/>
      <c r="N370" s="32"/>
      <c r="O370" s="12"/>
      <c r="P370" s="12"/>
      <c r="Q370" s="12"/>
    </row>
    <row r="371" spans="1:17" ht="27.75" customHeight="1" x14ac:dyDescent="0.25">
      <c r="A371" s="12"/>
      <c r="B371" s="12"/>
      <c r="C371" s="12"/>
      <c r="D371" s="12"/>
      <c r="E371" s="12"/>
      <c r="F371" s="12"/>
      <c r="I371" s="12"/>
      <c r="J371" s="12"/>
      <c r="K371" s="12"/>
      <c r="L371" s="14"/>
      <c r="M371" s="14"/>
      <c r="N371" s="12"/>
      <c r="O371" s="12"/>
      <c r="P371" s="12"/>
    </row>
    <row r="372" spans="1:17" ht="24" customHeight="1" x14ac:dyDescent="0.25">
      <c r="A372" s="12"/>
      <c r="B372" s="12"/>
      <c r="C372" s="12"/>
      <c r="D372" s="12"/>
      <c r="E372" s="12"/>
      <c r="F372" s="12"/>
      <c r="I372" s="12"/>
      <c r="J372" s="12"/>
      <c r="K372" s="12"/>
      <c r="L372" s="14"/>
      <c r="M372" s="14"/>
      <c r="N372" s="12"/>
      <c r="O372" s="12"/>
      <c r="P372" s="12"/>
    </row>
    <row r="373" spans="1:17" ht="27.75" customHeight="1" x14ac:dyDescent="0.25">
      <c r="A373" s="12"/>
      <c r="B373" s="12"/>
      <c r="C373" s="12"/>
      <c r="D373" s="37" t="s">
        <v>249</v>
      </c>
      <c r="E373" s="37"/>
      <c r="F373" s="37"/>
      <c r="G373" s="37"/>
      <c r="H373" s="37"/>
      <c r="I373" s="37"/>
      <c r="J373" s="37"/>
      <c r="K373" s="12"/>
      <c r="L373" s="14"/>
      <c r="M373" s="14"/>
      <c r="N373" s="12"/>
      <c r="O373" s="12"/>
      <c r="P373" s="12"/>
    </row>
    <row r="374" spans="1:17" ht="27.75" customHeight="1" x14ac:dyDescent="0.25">
      <c r="A374" s="12"/>
      <c r="B374" s="12"/>
      <c r="C374" s="12"/>
      <c r="D374" s="37"/>
      <c r="E374" s="37"/>
      <c r="F374" s="37"/>
      <c r="G374" s="37"/>
      <c r="H374" s="37"/>
      <c r="I374" s="37"/>
      <c r="J374" s="37"/>
      <c r="K374" s="12"/>
      <c r="L374" s="14"/>
      <c r="M374" s="14"/>
      <c r="N374" s="12"/>
      <c r="O374" s="12"/>
      <c r="P374" s="12"/>
    </row>
    <row r="375" spans="1:17" ht="25.5" customHeight="1" x14ac:dyDescent="0.25">
      <c r="A375" s="12"/>
      <c r="B375" s="12"/>
      <c r="C375" s="12"/>
      <c r="D375" s="37"/>
      <c r="E375" s="37"/>
      <c r="F375" s="37"/>
      <c r="G375" s="37"/>
      <c r="H375" s="37"/>
      <c r="I375" s="37"/>
      <c r="J375" s="37"/>
      <c r="K375" s="12"/>
      <c r="L375" s="14"/>
      <c r="M375" s="14"/>
      <c r="N375" s="12"/>
      <c r="O375" s="12"/>
      <c r="P375" s="12"/>
    </row>
    <row r="376" spans="1:17" ht="24" customHeight="1" x14ac:dyDescent="0.25">
      <c r="A376" s="12"/>
      <c r="B376" s="12"/>
      <c r="C376" s="12"/>
      <c r="D376" s="33"/>
      <c r="F376" s="38" t="s">
        <v>248</v>
      </c>
      <c r="G376" s="38"/>
      <c r="H376" s="33"/>
      <c r="I376" s="39" t="s">
        <v>252</v>
      </c>
      <c r="J376" s="39"/>
      <c r="K376" s="39"/>
      <c r="L376" s="39"/>
      <c r="M376" s="39"/>
      <c r="N376" s="39"/>
      <c r="O376" s="39"/>
      <c r="P376" s="12"/>
    </row>
    <row r="377" spans="1:17" ht="24" customHeight="1" x14ac:dyDescent="0.25">
      <c r="B377" s="12"/>
      <c r="C377" s="12"/>
      <c r="D377" s="33"/>
      <c r="F377" s="38"/>
      <c r="G377" s="38"/>
      <c r="H377" s="33"/>
      <c r="I377" s="39"/>
      <c r="J377" s="39"/>
      <c r="K377" s="39"/>
      <c r="L377" s="39"/>
      <c r="M377" s="39"/>
      <c r="N377" s="39"/>
      <c r="O377" s="39"/>
      <c r="P377" s="12"/>
      <c r="Q377" s="12"/>
    </row>
    <row r="378" spans="1:17" ht="24" customHeight="1" x14ac:dyDescent="0.25">
      <c r="B378" s="12"/>
      <c r="C378" s="12"/>
      <c r="D378" s="12"/>
      <c r="F378" s="38"/>
      <c r="G378" s="38"/>
      <c r="I378" s="39"/>
      <c r="J378" s="39"/>
      <c r="K378" s="39"/>
      <c r="L378" s="39"/>
      <c r="M378" s="39"/>
      <c r="N378" s="39"/>
      <c r="O378" s="39"/>
      <c r="P378" s="12"/>
      <c r="Q378" s="12"/>
    </row>
    <row r="379" spans="1:17" x14ac:dyDescent="0.25">
      <c r="B379" s="12"/>
      <c r="C379" s="12"/>
      <c r="D379" s="12"/>
      <c r="E379" s="12"/>
      <c r="F379" s="12"/>
      <c r="O379" s="12"/>
      <c r="P379" s="12"/>
      <c r="Q379" s="12"/>
    </row>
    <row r="380" spans="1:17" x14ac:dyDescent="0.25">
      <c r="B380" s="12"/>
      <c r="C380" s="12"/>
      <c r="D380" s="42" t="s">
        <v>251</v>
      </c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12"/>
      <c r="Q380" s="12"/>
    </row>
    <row r="381" spans="1:17" x14ac:dyDescent="0.25">
      <c r="B381" s="12"/>
      <c r="C381" s="1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12"/>
      <c r="Q381" s="12"/>
    </row>
    <row r="382" spans="1:17" x14ac:dyDescent="0.25">
      <c r="B382" s="12"/>
      <c r="C382" s="1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12"/>
      <c r="Q382" s="12"/>
    </row>
    <row r="383" spans="1:17" x14ac:dyDescent="0.25">
      <c r="B383" s="12"/>
      <c r="C383" s="1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12"/>
      <c r="Q383" s="12"/>
    </row>
    <row r="384" spans="1:17" ht="21.75" customHeight="1" x14ac:dyDescent="0.25">
      <c r="B384" s="12"/>
      <c r="C384" s="12"/>
      <c r="D384" s="43" t="s">
        <v>250</v>
      </c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12"/>
      <c r="Q384" s="12"/>
    </row>
    <row r="385" spans="2:17" ht="16.5" customHeight="1" x14ac:dyDescent="0.25">
      <c r="B385" s="12"/>
      <c r="C385" s="12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12"/>
      <c r="Q385" s="12"/>
    </row>
    <row r="386" spans="2:17" ht="16.5" customHeight="1" x14ac:dyDescent="0.25">
      <c r="B386" s="12"/>
      <c r="C386" s="12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12"/>
      <c r="Q386" s="12"/>
    </row>
    <row r="387" spans="2:17" ht="16.5" customHeight="1" x14ac:dyDescent="0.25">
      <c r="B387" s="12"/>
      <c r="C387" s="12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12"/>
      <c r="Q387" s="12"/>
    </row>
    <row r="388" spans="2:17" ht="16.5" customHeight="1" x14ac:dyDescent="0.25">
      <c r="B388" s="12"/>
      <c r="C388" s="12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12"/>
      <c r="Q388" s="12"/>
    </row>
    <row r="389" spans="2:17" ht="12.75" customHeight="1" x14ac:dyDescent="0.25">
      <c r="B389" s="12"/>
      <c r="C389" s="12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12"/>
      <c r="Q389" s="12"/>
    </row>
    <row r="390" spans="2:17" ht="12.75" customHeight="1" x14ac:dyDescent="0.25">
      <c r="B390" s="12"/>
      <c r="C390" s="12"/>
      <c r="D390" s="26"/>
      <c r="E390" s="12"/>
      <c r="F390" s="12"/>
      <c r="P390" s="12"/>
      <c r="Q390" s="12"/>
    </row>
    <row r="391" spans="2:17" ht="12.75" customHeight="1" x14ac:dyDescent="0.25">
      <c r="B391" s="12"/>
      <c r="C391" s="12"/>
      <c r="D391" s="26"/>
      <c r="E391" s="12"/>
      <c r="F391" s="12"/>
      <c r="P391" s="12"/>
      <c r="Q391" s="12"/>
    </row>
    <row r="392" spans="2:17" ht="12.75" customHeight="1" x14ac:dyDescent="0.25">
      <c r="B392" s="12"/>
      <c r="C392" s="12"/>
      <c r="D392" s="26"/>
      <c r="E392" s="12"/>
      <c r="F392" s="12"/>
      <c r="P392" s="12"/>
      <c r="Q392" s="12"/>
    </row>
    <row r="393" spans="2:17" ht="12.75" customHeight="1" x14ac:dyDescent="0.25">
      <c r="B393" s="12"/>
      <c r="C393" s="12"/>
      <c r="D393" s="26"/>
      <c r="E393" s="27"/>
      <c r="F393" s="27"/>
      <c r="G393" s="27"/>
      <c r="H393" s="27"/>
      <c r="I393" s="27"/>
      <c r="J393" s="27"/>
      <c r="K393" s="27"/>
      <c r="L393" s="27"/>
      <c r="M393" s="34"/>
      <c r="N393" s="34"/>
      <c r="O393" s="34"/>
      <c r="P393" s="12"/>
      <c r="Q393" s="12"/>
    </row>
    <row r="394" spans="2:17" ht="12.75" customHeight="1" x14ac:dyDescent="0.25">
      <c r="M394" s="34"/>
      <c r="N394" s="34"/>
      <c r="O394" s="34"/>
      <c r="P394" s="12"/>
      <c r="Q394" s="12"/>
    </row>
    <row r="395" spans="2:17" ht="2.25" customHeight="1" x14ac:dyDescent="0.25">
      <c r="B395" s="12"/>
      <c r="C395" s="12"/>
      <c r="P395" s="12"/>
      <c r="Q395" s="12"/>
    </row>
    <row r="396" spans="2:17" ht="9.75" customHeight="1" x14ac:dyDescent="0.25">
      <c r="P396" s="12"/>
      <c r="Q396" s="12"/>
    </row>
    <row r="397" spans="2:17" ht="9.75" customHeight="1" x14ac:dyDescent="0.25">
      <c r="P397" s="12"/>
      <c r="Q397" s="12"/>
    </row>
    <row r="398" spans="2:17" ht="9.75" customHeight="1" x14ac:dyDescent="0.25">
      <c r="P398" s="12"/>
      <c r="Q398" s="12"/>
    </row>
    <row r="399" spans="2:17" ht="9.75" customHeight="1" x14ac:dyDescent="0.25">
      <c r="P399" s="12"/>
      <c r="Q399" s="12"/>
    </row>
    <row r="400" spans="2:17" ht="9.75" customHeight="1" x14ac:dyDescent="0.25">
      <c r="B400" s="12"/>
      <c r="P400" s="12"/>
      <c r="Q400" s="12"/>
    </row>
    <row r="401" spans="2:17" ht="9.75" customHeight="1" x14ac:dyDescent="0.25">
      <c r="B401" s="12"/>
      <c r="C401" s="12"/>
      <c r="P401" s="12"/>
      <c r="Q401" s="12"/>
    </row>
    <row r="402" spans="2:17" ht="9.75" customHeight="1" x14ac:dyDescent="0.25">
      <c r="B402" s="12"/>
      <c r="C402" s="12"/>
      <c r="P402" s="12"/>
      <c r="Q402" s="12"/>
    </row>
    <row r="403" spans="2:17" ht="9.75" customHeight="1" x14ac:dyDescent="0.25">
      <c r="B403" s="12"/>
      <c r="C403" s="12"/>
      <c r="P403" s="12"/>
      <c r="Q403" s="12"/>
    </row>
    <row r="404" spans="2:17" ht="9.75" customHeight="1" x14ac:dyDescent="0.25">
      <c r="B404" s="12"/>
      <c r="C404" s="12"/>
      <c r="P404" s="12"/>
      <c r="Q404" s="12"/>
    </row>
    <row r="405" spans="2:17" ht="9.75" customHeight="1" x14ac:dyDescent="0.25">
      <c r="B405" s="12"/>
      <c r="C405" s="12"/>
      <c r="P405" s="12"/>
      <c r="Q405" s="12"/>
    </row>
    <row r="406" spans="2:17" ht="9.75" customHeight="1" x14ac:dyDescent="0.25">
      <c r="B406" s="12"/>
      <c r="C406" s="12"/>
      <c r="P406" s="12"/>
      <c r="Q406" s="12"/>
    </row>
    <row r="407" spans="2:17" ht="12.75" customHeight="1" x14ac:dyDescent="0.25">
      <c r="B407" s="12"/>
      <c r="C407" s="12"/>
      <c r="P407" s="12"/>
      <c r="Q407" s="12"/>
    </row>
    <row r="408" spans="2:17" ht="12.75" customHeight="1" x14ac:dyDescent="0.25">
      <c r="B408" s="12"/>
      <c r="C408" s="12"/>
      <c r="P408" s="12"/>
      <c r="Q408" s="12"/>
    </row>
    <row r="409" spans="2:17" ht="12.75" customHeight="1" x14ac:dyDescent="0.25">
      <c r="B409" s="12"/>
      <c r="C409" s="12"/>
      <c r="P409" s="12"/>
      <c r="Q409" s="12"/>
    </row>
    <row r="410" spans="2:17" ht="12.75" customHeight="1" x14ac:dyDescent="0.25">
      <c r="B410" s="12"/>
      <c r="C410" s="12"/>
      <c r="P410" s="12"/>
      <c r="Q410" s="12"/>
    </row>
    <row r="411" spans="2:17" ht="12.75" customHeight="1" x14ac:dyDescent="0.25">
      <c r="B411" s="12"/>
      <c r="C411" s="12"/>
      <c r="P411" s="12"/>
      <c r="Q411" s="12"/>
    </row>
    <row r="412" spans="2:17" ht="12.75" customHeight="1" x14ac:dyDescent="0.25">
      <c r="B412" s="12"/>
      <c r="C412" s="12"/>
      <c r="P412" s="12"/>
      <c r="Q412" s="12"/>
    </row>
    <row r="413" spans="2:17" x14ac:dyDescent="0.25">
      <c r="B413" s="12"/>
      <c r="C413" s="12"/>
      <c r="P413" s="12"/>
      <c r="Q413" s="12"/>
    </row>
    <row r="414" spans="2:17" x14ac:dyDescent="0.25">
      <c r="B414" s="12"/>
      <c r="C414" s="12"/>
      <c r="P414" s="12"/>
      <c r="Q414" s="12"/>
    </row>
    <row r="415" spans="2:17" ht="31.5" customHeight="1" x14ac:dyDescent="0.25"/>
    <row r="416" spans="2:17" ht="13.15" customHeight="1" x14ac:dyDescent="0.25">
      <c r="D416" s="36" t="s">
        <v>247</v>
      </c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</row>
    <row r="417" spans="1:17" ht="12.75" customHeight="1" x14ac:dyDescent="0.25"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</row>
    <row r="418" spans="1:17" ht="12.75" customHeight="1" x14ac:dyDescent="0.25"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</row>
    <row r="419" spans="1:17" ht="13.5" customHeight="1" x14ac:dyDescent="0.25"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</row>
    <row r="422" spans="1:17" ht="27.75" customHeight="1" x14ac:dyDescent="0.25">
      <c r="A422" s="15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</row>
    <row r="423" spans="1:17" ht="27.75" customHeight="1" x14ac:dyDescent="0.25"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</row>
    <row r="424" spans="1:17" ht="27.75" customHeight="1" x14ac:dyDescent="0.25"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</row>
    <row r="425" spans="1:17" ht="27.75" customHeight="1" x14ac:dyDescent="0.25"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</row>
    <row r="426" spans="1:17" ht="27.75" customHeight="1" x14ac:dyDescent="0.25"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</row>
    <row r="427" spans="1:17" ht="27.75" customHeight="1" x14ac:dyDescent="0.25"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</row>
    <row r="428" spans="1:17" ht="27.75" customHeight="1" x14ac:dyDescent="0.25"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</row>
    <row r="429" spans="1:17" ht="27.75" customHeight="1" x14ac:dyDescent="0.25"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</row>
    <row r="430" spans="1:17" ht="27.75" customHeight="1" x14ac:dyDescent="0.25">
      <c r="B430" s="12"/>
      <c r="C430" s="12"/>
      <c r="D430" s="12"/>
      <c r="E430" s="12"/>
      <c r="F430" s="12"/>
      <c r="I430" s="12"/>
      <c r="J430" s="12"/>
      <c r="K430" s="12"/>
      <c r="L430" s="12"/>
      <c r="M430" s="32"/>
      <c r="N430" s="32"/>
      <c r="O430" s="12"/>
      <c r="P430" s="12"/>
      <c r="Q430" s="12"/>
    </row>
    <row r="431" spans="1:17" ht="27.75" customHeight="1" x14ac:dyDescent="0.25">
      <c r="A431" s="12"/>
      <c r="B431" s="12"/>
      <c r="C431" s="12"/>
      <c r="D431" s="12"/>
      <c r="E431" s="12"/>
      <c r="F431" s="12"/>
      <c r="I431" s="12"/>
      <c r="J431" s="12"/>
      <c r="K431" s="12"/>
      <c r="L431" s="14"/>
      <c r="M431" s="14"/>
      <c r="N431" s="12"/>
      <c r="O431" s="12"/>
      <c r="P431" s="12"/>
    </row>
    <row r="432" spans="1:17" ht="24" customHeight="1" x14ac:dyDescent="0.25">
      <c r="A432" s="12"/>
      <c r="B432" s="12"/>
      <c r="C432" s="12"/>
      <c r="D432" s="12"/>
      <c r="E432" s="12"/>
      <c r="F432" s="12"/>
      <c r="I432" s="12"/>
      <c r="J432" s="12"/>
      <c r="K432" s="12"/>
      <c r="L432" s="14"/>
      <c r="M432" s="14"/>
      <c r="N432" s="12"/>
      <c r="O432" s="12"/>
      <c r="P432" s="12"/>
    </row>
    <row r="433" spans="1:17" ht="27.75" customHeight="1" x14ac:dyDescent="0.25">
      <c r="A433" s="12"/>
      <c r="B433" s="12"/>
      <c r="C433" s="12"/>
      <c r="D433" s="37" t="s">
        <v>249</v>
      </c>
      <c r="E433" s="37"/>
      <c r="F433" s="37"/>
      <c r="G433" s="37"/>
      <c r="H433" s="37"/>
      <c r="I433" s="37"/>
      <c r="J433" s="37"/>
      <c r="K433" s="12"/>
      <c r="L433" s="14"/>
      <c r="M433" s="14"/>
      <c r="N433" s="12"/>
      <c r="O433" s="12"/>
      <c r="P433" s="12"/>
    </row>
    <row r="434" spans="1:17" ht="27.75" customHeight="1" x14ac:dyDescent="0.25">
      <c r="A434" s="12"/>
      <c r="B434" s="12"/>
      <c r="C434" s="12"/>
      <c r="D434" s="37"/>
      <c r="E434" s="37"/>
      <c r="F434" s="37"/>
      <c r="G434" s="37"/>
      <c r="H434" s="37"/>
      <c r="I434" s="37"/>
      <c r="J434" s="37"/>
      <c r="K434" s="12"/>
      <c r="L434" s="14"/>
      <c r="M434" s="14"/>
      <c r="N434" s="12"/>
      <c r="O434" s="12"/>
      <c r="P434" s="12"/>
    </row>
    <row r="435" spans="1:17" ht="25.5" customHeight="1" x14ac:dyDescent="0.25">
      <c r="A435" s="12"/>
      <c r="B435" s="12"/>
      <c r="C435" s="12"/>
      <c r="D435" s="37"/>
      <c r="E435" s="37"/>
      <c r="F435" s="37"/>
      <c r="G435" s="37"/>
      <c r="H435" s="37"/>
      <c r="I435" s="37"/>
      <c r="J435" s="37"/>
      <c r="K435" s="12"/>
      <c r="L435" s="14"/>
      <c r="M435" s="14"/>
      <c r="N435" s="12"/>
      <c r="O435" s="12"/>
      <c r="P435" s="12"/>
    </row>
    <row r="436" spans="1:17" ht="24" customHeight="1" x14ac:dyDescent="0.25">
      <c r="A436" s="12"/>
      <c r="B436" s="12"/>
      <c r="C436" s="12"/>
      <c r="D436" s="33"/>
      <c r="F436" s="38" t="s">
        <v>248</v>
      </c>
      <c r="G436" s="38"/>
      <c r="H436" s="33"/>
      <c r="I436" s="39" t="s">
        <v>252</v>
      </c>
      <c r="J436" s="39"/>
      <c r="K436" s="39"/>
      <c r="L436" s="39"/>
      <c r="M436" s="39"/>
      <c r="N436" s="39"/>
      <c r="O436" s="39"/>
      <c r="P436" s="12"/>
    </row>
    <row r="437" spans="1:17" ht="24" customHeight="1" x14ac:dyDescent="0.25">
      <c r="B437" s="12"/>
      <c r="C437" s="12"/>
      <c r="D437" s="33"/>
      <c r="F437" s="38"/>
      <c r="G437" s="38"/>
      <c r="H437" s="33"/>
      <c r="I437" s="39"/>
      <c r="J437" s="39"/>
      <c r="K437" s="39"/>
      <c r="L437" s="39"/>
      <c r="M437" s="39"/>
      <c r="N437" s="39"/>
      <c r="O437" s="39"/>
      <c r="P437" s="12"/>
      <c r="Q437" s="12"/>
    </row>
    <row r="438" spans="1:17" ht="24" customHeight="1" x14ac:dyDescent="0.25">
      <c r="B438" s="12"/>
      <c r="C438" s="12"/>
      <c r="D438" s="12"/>
      <c r="F438" s="38"/>
      <c r="G438" s="38"/>
      <c r="I438" s="39"/>
      <c r="J438" s="39"/>
      <c r="K438" s="39"/>
      <c r="L438" s="39"/>
      <c r="M438" s="39"/>
      <c r="N438" s="39"/>
      <c r="O438" s="39"/>
      <c r="P438" s="12"/>
      <c r="Q438" s="12"/>
    </row>
    <row r="439" spans="1:17" x14ac:dyDescent="0.25">
      <c r="B439" s="12"/>
      <c r="C439" s="12"/>
      <c r="D439" s="12"/>
      <c r="E439" s="12"/>
      <c r="F439" s="12"/>
      <c r="O439" s="12"/>
      <c r="P439" s="12"/>
      <c r="Q439" s="12"/>
    </row>
    <row r="440" spans="1:17" x14ac:dyDescent="0.25">
      <c r="B440" s="12"/>
      <c r="C440" s="12"/>
      <c r="D440" s="42" t="s">
        <v>251</v>
      </c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12"/>
      <c r="Q440" s="12"/>
    </row>
    <row r="441" spans="1:17" x14ac:dyDescent="0.25">
      <c r="B441" s="12"/>
      <c r="C441" s="1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12"/>
      <c r="Q441" s="12"/>
    </row>
    <row r="442" spans="1:17" x14ac:dyDescent="0.25">
      <c r="B442" s="12"/>
      <c r="C442" s="1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12"/>
      <c r="Q442" s="12"/>
    </row>
    <row r="443" spans="1:17" x14ac:dyDescent="0.25">
      <c r="B443" s="12"/>
      <c r="C443" s="1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12"/>
      <c r="Q443" s="12"/>
    </row>
    <row r="444" spans="1:17" ht="21.75" customHeight="1" x14ac:dyDescent="0.25">
      <c r="B444" s="12"/>
      <c r="C444" s="12"/>
      <c r="D444" s="43" t="s">
        <v>250</v>
      </c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12"/>
      <c r="Q444" s="12"/>
    </row>
    <row r="445" spans="1:17" ht="16.5" customHeight="1" x14ac:dyDescent="0.25">
      <c r="B445" s="12"/>
      <c r="C445" s="12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12"/>
      <c r="Q445" s="12"/>
    </row>
    <row r="446" spans="1:17" ht="16.5" customHeight="1" x14ac:dyDescent="0.25">
      <c r="B446" s="12"/>
      <c r="C446" s="12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12"/>
      <c r="Q446" s="12"/>
    </row>
    <row r="447" spans="1:17" ht="16.5" customHeight="1" x14ac:dyDescent="0.25">
      <c r="B447" s="12"/>
      <c r="C447" s="12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12"/>
      <c r="Q447" s="12"/>
    </row>
    <row r="448" spans="1:17" ht="16.5" customHeight="1" x14ac:dyDescent="0.25">
      <c r="B448" s="12"/>
      <c r="C448" s="12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12"/>
      <c r="Q448" s="12"/>
    </row>
    <row r="449" spans="2:17" ht="12.75" customHeight="1" x14ac:dyDescent="0.25">
      <c r="B449" s="12"/>
      <c r="C449" s="12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12"/>
      <c r="Q449" s="12"/>
    </row>
    <row r="450" spans="2:17" ht="12.75" customHeight="1" x14ac:dyDescent="0.25">
      <c r="B450" s="12"/>
      <c r="C450" s="12"/>
      <c r="D450" s="26"/>
      <c r="E450" s="12"/>
      <c r="F450" s="12"/>
      <c r="P450" s="12"/>
      <c r="Q450" s="12"/>
    </row>
    <row r="451" spans="2:17" ht="12.75" customHeight="1" x14ac:dyDescent="0.25">
      <c r="B451" s="12"/>
      <c r="C451" s="12"/>
      <c r="D451" s="26"/>
      <c r="E451" s="12"/>
      <c r="F451" s="12"/>
      <c r="P451" s="12"/>
      <c r="Q451" s="12"/>
    </row>
    <row r="452" spans="2:17" ht="12.75" customHeight="1" x14ac:dyDescent="0.25">
      <c r="B452" s="12"/>
      <c r="C452" s="12"/>
      <c r="D452" s="26"/>
      <c r="E452" s="12"/>
      <c r="F452" s="12"/>
      <c r="P452" s="12"/>
      <c r="Q452" s="12"/>
    </row>
    <row r="453" spans="2:17" ht="12.75" customHeight="1" x14ac:dyDescent="0.25">
      <c r="B453" s="12"/>
      <c r="C453" s="12"/>
      <c r="D453" s="26"/>
      <c r="E453" s="27"/>
      <c r="F453" s="27"/>
      <c r="G453" s="27"/>
      <c r="H453" s="27"/>
      <c r="I453" s="27"/>
      <c r="J453" s="27"/>
      <c r="K453" s="27"/>
      <c r="L453" s="27"/>
      <c r="M453" s="34"/>
      <c r="N453" s="34"/>
      <c r="O453" s="34"/>
      <c r="P453" s="12"/>
      <c r="Q453" s="12"/>
    </row>
    <row r="454" spans="2:17" ht="12.75" customHeight="1" x14ac:dyDescent="0.25">
      <c r="M454" s="34"/>
      <c r="N454" s="34"/>
      <c r="O454" s="34"/>
      <c r="P454" s="12"/>
      <c r="Q454" s="12"/>
    </row>
    <row r="455" spans="2:17" ht="2.25" customHeight="1" x14ac:dyDescent="0.25">
      <c r="B455" s="12"/>
      <c r="C455" s="12"/>
      <c r="P455" s="12"/>
      <c r="Q455" s="12"/>
    </row>
    <row r="456" spans="2:17" ht="9.75" customHeight="1" x14ac:dyDescent="0.25">
      <c r="P456" s="12"/>
      <c r="Q456" s="12"/>
    </row>
    <row r="457" spans="2:17" ht="9.75" customHeight="1" x14ac:dyDescent="0.25">
      <c r="P457" s="12"/>
      <c r="Q457" s="12"/>
    </row>
    <row r="458" spans="2:17" ht="9.75" customHeight="1" x14ac:dyDescent="0.25">
      <c r="P458" s="12"/>
      <c r="Q458" s="12"/>
    </row>
    <row r="459" spans="2:17" ht="9.75" customHeight="1" x14ac:dyDescent="0.25">
      <c r="P459" s="12"/>
      <c r="Q459" s="12"/>
    </row>
    <row r="460" spans="2:17" ht="9.75" customHeight="1" x14ac:dyDescent="0.25">
      <c r="B460" s="12"/>
      <c r="P460" s="12"/>
      <c r="Q460" s="12"/>
    </row>
    <row r="461" spans="2:17" ht="9.75" customHeight="1" x14ac:dyDescent="0.25">
      <c r="B461" s="12"/>
      <c r="C461" s="12"/>
      <c r="P461" s="12"/>
      <c r="Q461" s="12"/>
    </row>
    <row r="462" spans="2:17" ht="9.75" customHeight="1" x14ac:dyDescent="0.25">
      <c r="B462" s="12"/>
      <c r="C462" s="12"/>
      <c r="P462" s="12"/>
      <c r="Q462" s="12"/>
    </row>
    <row r="463" spans="2:17" ht="9.75" customHeight="1" x14ac:dyDescent="0.25">
      <c r="B463" s="12"/>
      <c r="C463" s="12"/>
      <c r="P463" s="12"/>
      <c r="Q463" s="12"/>
    </row>
    <row r="464" spans="2:17" ht="9.75" customHeight="1" x14ac:dyDescent="0.25">
      <c r="B464" s="12"/>
      <c r="C464" s="12"/>
      <c r="P464" s="12"/>
      <c r="Q464" s="12"/>
    </row>
    <row r="465" spans="2:17" ht="9.75" customHeight="1" x14ac:dyDescent="0.25">
      <c r="B465" s="12"/>
      <c r="C465" s="12"/>
      <c r="P465" s="12"/>
      <c r="Q465" s="12"/>
    </row>
    <row r="466" spans="2:17" ht="9.75" customHeight="1" x14ac:dyDescent="0.25">
      <c r="B466" s="12"/>
      <c r="C466" s="12"/>
      <c r="P466" s="12"/>
      <c r="Q466" s="12"/>
    </row>
    <row r="467" spans="2:17" ht="12.75" customHeight="1" x14ac:dyDescent="0.25">
      <c r="B467" s="12"/>
      <c r="C467" s="12"/>
      <c r="P467" s="12"/>
      <c r="Q467" s="12"/>
    </row>
    <row r="468" spans="2:17" ht="12.75" customHeight="1" x14ac:dyDescent="0.25">
      <c r="B468" s="12"/>
      <c r="C468" s="12"/>
      <c r="P468" s="12"/>
      <c r="Q468" s="12"/>
    </row>
    <row r="469" spans="2:17" ht="12.75" customHeight="1" x14ac:dyDescent="0.25">
      <c r="B469" s="12"/>
      <c r="C469" s="12"/>
      <c r="P469" s="12"/>
      <c r="Q469" s="12"/>
    </row>
    <row r="470" spans="2:17" ht="12.75" customHeight="1" x14ac:dyDescent="0.25">
      <c r="B470" s="12"/>
      <c r="C470" s="12"/>
      <c r="P470" s="12"/>
      <c r="Q470" s="12"/>
    </row>
    <row r="471" spans="2:17" ht="12.75" customHeight="1" x14ac:dyDescent="0.25">
      <c r="B471" s="12"/>
      <c r="C471" s="12"/>
      <c r="P471" s="12"/>
      <c r="Q471" s="12"/>
    </row>
    <row r="472" spans="2:17" ht="12.75" customHeight="1" x14ac:dyDescent="0.25">
      <c r="B472" s="12"/>
      <c r="C472" s="12"/>
      <c r="P472" s="12"/>
      <c r="Q472" s="12"/>
    </row>
    <row r="473" spans="2:17" x14ac:dyDescent="0.25">
      <c r="B473" s="12"/>
      <c r="C473" s="12"/>
      <c r="P473" s="12"/>
      <c r="Q473" s="12"/>
    </row>
    <row r="474" spans="2:17" x14ac:dyDescent="0.25">
      <c r="B474" s="12"/>
      <c r="C474" s="12"/>
      <c r="P474" s="12"/>
      <c r="Q474" s="12"/>
    </row>
    <row r="475" spans="2:17" ht="31.5" customHeight="1" x14ac:dyDescent="0.25"/>
    <row r="476" spans="2:17" ht="13.15" customHeight="1" x14ac:dyDescent="0.25">
      <c r="D476" s="36" t="s">
        <v>247</v>
      </c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</row>
    <row r="477" spans="2:17" ht="12.75" customHeight="1" x14ac:dyDescent="0.25"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</row>
    <row r="478" spans="2:17" ht="12.75" customHeight="1" x14ac:dyDescent="0.25"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</row>
    <row r="479" spans="2:17" ht="13.5" customHeight="1" x14ac:dyDescent="0.25"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</row>
  </sheetData>
  <mergeCells count="48">
    <mergeCell ref="D440:O443"/>
    <mergeCell ref="D444:O448"/>
    <mergeCell ref="D476:O479"/>
    <mergeCell ref="D380:O383"/>
    <mergeCell ref="D384:O388"/>
    <mergeCell ref="D416:O419"/>
    <mergeCell ref="D433:J435"/>
    <mergeCell ref="F436:G438"/>
    <mergeCell ref="I436:O438"/>
    <mergeCell ref="D320:O323"/>
    <mergeCell ref="D324:O328"/>
    <mergeCell ref="D356:O359"/>
    <mergeCell ref="D373:J375"/>
    <mergeCell ref="F376:G378"/>
    <mergeCell ref="I376:O378"/>
    <mergeCell ref="D260:O263"/>
    <mergeCell ref="D264:O268"/>
    <mergeCell ref="D296:O299"/>
    <mergeCell ref="D313:J315"/>
    <mergeCell ref="F316:G318"/>
    <mergeCell ref="I316:O318"/>
    <mergeCell ref="D200:O203"/>
    <mergeCell ref="D204:O208"/>
    <mergeCell ref="D236:O239"/>
    <mergeCell ref="D253:J255"/>
    <mergeCell ref="F256:G258"/>
    <mergeCell ref="I256:O258"/>
    <mergeCell ref="D144:O148"/>
    <mergeCell ref="D176:O179"/>
    <mergeCell ref="D193:J195"/>
    <mergeCell ref="F196:G198"/>
    <mergeCell ref="I196:O198"/>
    <mergeCell ref="D116:O119"/>
    <mergeCell ref="D133:J135"/>
    <mergeCell ref="F136:G138"/>
    <mergeCell ref="I136:O138"/>
    <mergeCell ref="D140:O143"/>
    <mergeCell ref="D56:O59"/>
    <mergeCell ref="D73:J75"/>
    <mergeCell ref="F76:G78"/>
    <mergeCell ref="I76:O78"/>
    <mergeCell ref="D80:O83"/>
    <mergeCell ref="D84:O88"/>
    <mergeCell ref="D13:J15"/>
    <mergeCell ref="F16:G18"/>
    <mergeCell ref="I16:O18"/>
    <mergeCell ref="D20:O23"/>
    <mergeCell ref="D24:O28"/>
  </mergeCells>
  <phoneticPr fontId="20"/>
  <printOptions horizontalCentered="1"/>
  <pageMargins left="0.70866141732283472" right="0.70866141732283472" top="0.74803149606299213" bottom="0.74803149606299213" header="0.31496062992125984" footer="0.31496062992125984"/>
  <pageSetup paperSize="12" scale="85" orientation="portrait" horizontalDpi="4294967293" verticalDpi="1200" r:id="rId1"/>
  <rowBreaks count="7" manualBreakCount="7">
    <brk id="61" min="1" max="16" man="1"/>
    <brk id="121" min="1" max="16" man="1"/>
    <brk id="181" min="1" max="16" man="1"/>
    <brk id="241" min="1" max="16" man="1"/>
    <brk id="301" min="1" max="16" man="1"/>
    <brk id="361" min="1" max="16" man="1"/>
    <brk id="421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theme="8" tint="0.59999389629810485"/>
  </sheetPr>
  <dimension ref="A1:Q59"/>
  <sheetViews>
    <sheetView view="pageBreakPreview" zoomScale="55" zoomScaleNormal="55" zoomScaleSheetLayoutView="55" workbookViewId="0">
      <selection activeCell="P25" sqref="P25"/>
    </sheetView>
  </sheetViews>
  <sheetFormatPr defaultColWidth="9.1328125" defaultRowHeight="12.75" x14ac:dyDescent="0.25"/>
  <cols>
    <col min="1" max="1" width="9.1328125" style="10"/>
    <col min="2" max="2" width="2.59765625" style="10" customWidth="1"/>
    <col min="3" max="16" width="9.1328125" style="10"/>
    <col min="17" max="17" width="2.59765625" style="10" customWidth="1"/>
    <col min="18" max="16384" width="9.1328125" style="10"/>
  </cols>
  <sheetData>
    <row r="1" spans="1:17" x14ac:dyDescent="0.25">
      <c r="A1" s="11"/>
    </row>
    <row r="2" spans="1:17" ht="27.7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7.75" customHeight="1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7.75" customHeight="1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27.75" customHeight="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27.75" customHeight="1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7.7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27.75" customHeight="1" x14ac:dyDescent="0.2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27.75" customHeight="1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27.75" customHeight="1" x14ac:dyDescent="0.25">
      <c r="B10" s="12"/>
      <c r="C10" s="12"/>
      <c r="D10" s="12"/>
      <c r="E10" s="12"/>
      <c r="F10" s="12"/>
      <c r="I10" s="12"/>
      <c r="J10" s="12"/>
      <c r="K10" s="12"/>
      <c r="L10" s="12"/>
      <c r="M10" s="32"/>
      <c r="N10" s="32"/>
      <c r="O10" s="12"/>
      <c r="P10" s="12"/>
      <c r="Q10" s="12"/>
    </row>
    <row r="11" spans="1:17" ht="27.75" customHeight="1" x14ac:dyDescent="0.25">
      <c r="A11" s="12"/>
      <c r="B11" s="12"/>
      <c r="C11" s="12"/>
      <c r="D11" s="12"/>
      <c r="E11" s="12"/>
      <c r="F11" s="12"/>
      <c r="I11" s="12"/>
      <c r="J11" s="12"/>
      <c r="K11" s="12"/>
      <c r="L11" s="14"/>
      <c r="M11" s="14"/>
      <c r="N11" s="12"/>
      <c r="O11" s="12"/>
      <c r="P11" s="12"/>
    </row>
    <row r="12" spans="1:17" ht="24" customHeight="1" x14ac:dyDescent="0.25">
      <c r="A12" s="12"/>
      <c r="B12" s="12"/>
      <c r="C12" s="12"/>
      <c r="D12" s="12"/>
      <c r="E12" s="12"/>
      <c r="F12" s="12"/>
      <c r="I12" s="12"/>
      <c r="J12" s="12"/>
      <c r="K12" s="12"/>
      <c r="L12" s="14"/>
      <c r="M12" s="14"/>
      <c r="N12" s="12"/>
      <c r="O12" s="12"/>
      <c r="P12" s="12"/>
    </row>
    <row r="13" spans="1:17" ht="27.75" customHeight="1" x14ac:dyDescent="0.25">
      <c r="A13" s="12"/>
      <c r="B13" s="12"/>
      <c r="C13" s="12"/>
      <c r="D13" s="37" t="s">
        <v>258</v>
      </c>
      <c r="E13" s="37"/>
      <c r="F13" s="37"/>
      <c r="G13" s="37"/>
      <c r="H13" s="37"/>
      <c r="I13" s="37"/>
      <c r="J13" s="37"/>
      <c r="K13" s="12"/>
      <c r="L13" s="14"/>
      <c r="M13" s="14"/>
      <c r="N13" s="12"/>
      <c r="O13" s="12"/>
      <c r="P13" s="12"/>
    </row>
    <row r="14" spans="1:17" ht="27.75" customHeight="1" x14ac:dyDescent="0.25">
      <c r="A14" s="12"/>
      <c r="B14" s="12"/>
      <c r="C14" s="12"/>
      <c r="D14" s="37"/>
      <c r="E14" s="37"/>
      <c r="F14" s="37"/>
      <c r="G14" s="37"/>
      <c r="H14" s="37"/>
      <c r="I14" s="37"/>
      <c r="J14" s="37"/>
      <c r="K14" s="12"/>
      <c r="L14" s="14"/>
      <c r="M14" s="14"/>
      <c r="N14" s="12"/>
      <c r="O14" s="12"/>
      <c r="P14" s="12"/>
    </row>
    <row r="15" spans="1:17" ht="25.5" customHeight="1" x14ac:dyDescent="0.25">
      <c r="A15" s="12"/>
      <c r="B15" s="12"/>
      <c r="C15" s="12"/>
      <c r="D15" s="37"/>
      <c r="E15" s="37"/>
      <c r="F15" s="37"/>
      <c r="G15" s="37"/>
      <c r="H15" s="37"/>
      <c r="I15" s="37"/>
      <c r="J15" s="37"/>
      <c r="K15" s="12"/>
      <c r="L15" s="14"/>
      <c r="M15" s="14"/>
      <c r="N15" s="12"/>
      <c r="O15" s="12"/>
      <c r="P15" s="12"/>
    </row>
    <row r="16" spans="1:17" ht="24" customHeight="1" x14ac:dyDescent="0.25">
      <c r="A16" s="12"/>
      <c r="B16" s="12"/>
      <c r="C16" s="12"/>
      <c r="D16" s="33"/>
      <c r="F16" s="38" t="s">
        <v>248</v>
      </c>
      <c r="G16" s="38"/>
      <c r="H16" s="33"/>
      <c r="I16" s="39" t="s">
        <v>257</v>
      </c>
      <c r="J16" s="39"/>
      <c r="K16" s="39"/>
      <c r="L16" s="39"/>
      <c r="M16" s="39"/>
      <c r="N16" s="39"/>
      <c r="O16" s="39"/>
      <c r="P16" s="12"/>
    </row>
    <row r="17" spans="2:17" ht="24" customHeight="1" x14ac:dyDescent="0.25">
      <c r="B17" s="12"/>
      <c r="C17" s="12"/>
      <c r="D17" s="33"/>
      <c r="F17" s="38"/>
      <c r="G17" s="38"/>
      <c r="H17" s="33"/>
      <c r="I17" s="39"/>
      <c r="J17" s="39"/>
      <c r="K17" s="39"/>
      <c r="L17" s="39"/>
      <c r="M17" s="39"/>
      <c r="N17" s="39"/>
      <c r="O17" s="39"/>
      <c r="P17" s="12"/>
      <c r="Q17" s="12"/>
    </row>
    <row r="18" spans="2:17" ht="24" customHeight="1" x14ac:dyDescent="0.25">
      <c r="B18" s="12"/>
      <c r="C18" s="12"/>
      <c r="D18" s="12"/>
      <c r="F18" s="38"/>
      <c r="G18" s="38"/>
      <c r="I18" s="39"/>
      <c r="J18" s="39"/>
      <c r="K18" s="39"/>
      <c r="L18" s="39"/>
      <c r="M18" s="39"/>
      <c r="N18" s="39"/>
      <c r="O18" s="39"/>
      <c r="P18" s="12"/>
      <c r="Q18" s="12"/>
    </row>
    <row r="19" spans="2:17" x14ac:dyDescent="0.25">
      <c r="B19" s="12"/>
      <c r="C19" s="12"/>
      <c r="D19" s="12"/>
      <c r="E19" s="12"/>
      <c r="F19" s="12"/>
      <c r="O19" s="12"/>
      <c r="P19" s="12"/>
      <c r="Q19" s="12"/>
    </row>
    <row r="20" spans="2:17" x14ac:dyDescent="0.25">
      <c r="B20" s="12"/>
      <c r="C20" s="12"/>
      <c r="D20" s="40" t="s">
        <v>259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12"/>
      <c r="Q20" s="12"/>
    </row>
    <row r="21" spans="2:17" x14ac:dyDescent="0.25">
      <c r="B21" s="12"/>
      <c r="C21" s="12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12"/>
      <c r="Q21" s="12"/>
    </row>
    <row r="22" spans="2:17" x14ac:dyDescent="0.25">
      <c r="B22" s="12"/>
      <c r="C22" s="12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12"/>
      <c r="Q22" s="12"/>
    </row>
    <row r="23" spans="2:17" x14ac:dyDescent="0.25">
      <c r="B23" s="12"/>
      <c r="C23" s="12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12"/>
      <c r="Q23" s="12"/>
    </row>
    <row r="24" spans="2:17" ht="21.75" customHeight="1" x14ac:dyDescent="0.25">
      <c r="B24" s="12"/>
      <c r="C24" s="12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12"/>
      <c r="Q24" s="12"/>
    </row>
    <row r="25" spans="2:17" ht="16.5" customHeight="1" x14ac:dyDescent="0.25">
      <c r="B25" s="12"/>
      <c r="C25" s="12"/>
      <c r="D25" s="41" t="s">
        <v>262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12"/>
      <c r="Q25" s="12"/>
    </row>
    <row r="26" spans="2:17" ht="16.5" customHeight="1" x14ac:dyDescent="0.25">
      <c r="B26" s="12"/>
      <c r="C26" s="12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12"/>
      <c r="Q26" s="12"/>
    </row>
    <row r="27" spans="2:17" ht="16.5" customHeight="1" x14ac:dyDescent="0.25">
      <c r="B27" s="12"/>
      <c r="C27" s="12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12"/>
      <c r="Q27" s="12"/>
    </row>
    <row r="28" spans="2:17" ht="16.5" customHeight="1" x14ac:dyDescent="0.25">
      <c r="B28" s="12"/>
      <c r="C28" s="12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12"/>
      <c r="Q28" s="12"/>
    </row>
    <row r="29" spans="2:17" ht="12.75" customHeight="1" x14ac:dyDescent="0.25">
      <c r="B29" s="12"/>
      <c r="C29" s="12"/>
      <c r="P29" s="12"/>
      <c r="Q29" s="12"/>
    </row>
    <row r="30" spans="2:17" ht="12.75" customHeight="1" x14ac:dyDescent="0.25">
      <c r="B30" s="12"/>
      <c r="C30" s="12"/>
      <c r="P30" s="12"/>
      <c r="Q30" s="12"/>
    </row>
    <row r="31" spans="2:17" ht="12.75" customHeight="1" x14ac:dyDescent="0.25">
      <c r="B31" s="12"/>
      <c r="C31" s="12"/>
      <c r="P31" s="12"/>
      <c r="Q31" s="12"/>
    </row>
    <row r="32" spans="2:17" ht="12.75" customHeight="1" x14ac:dyDescent="0.25">
      <c r="B32" s="12"/>
      <c r="C32" s="12"/>
      <c r="P32" s="12"/>
      <c r="Q32" s="12"/>
    </row>
    <row r="33" spans="2:17" ht="12.75" customHeight="1" x14ac:dyDescent="0.25">
      <c r="B33" s="12"/>
      <c r="C33" s="12"/>
      <c r="P33" s="12"/>
      <c r="Q33" s="12"/>
    </row>
    <row r="34" spans="2:17" ht="12.75" customHeight="1" x14ac:dyDescent="0.25">
      <c r="P34" s="12"/>
      <c r="Q34" s="12"/>
    </row>
    <row r="35" spans="2:17" ht="2.25" customHeight="1" x14ac:dyDescent="0.25">
      <c r="B35" s="12"/>
      <c r="C35" s="12"/>
      <c r="P35" s="12"/>
      <c r="Q35" s="12"/>
    </row>
    <row r="36" spans="2:17" ht="9.75" customHeight="1" x14ac:dyDescent="0.25">
      <c r="P36" s="12"/>
      <c r="Q36" s="12"/>
    </row>
    <row r="37" spans="2:17" ht="9.75" customHeight="1" x14ac:dyDescent="0.25">
      <c r="P37" s="12"/>
      <c r="Q37" s="12"/>
    </row>
    <row r="38" spans="2:17" ht="9.75" customHeight="1" x14ac:dyDescent="0.25">
      <c r="P38" s="12"/>
      <c r="Q38" s="12"/>
    </row>
    <row r="39" spans="2:17" ht="9.75" customHeight="1" x14ac:dyDescent="0.25">
      <c r="P39" s="12"/>
      <c r="Q39" s="12"/>
    </row>
    <row r="40" spans="2:17" ht="9.75" customHeight="1" x14ac:dyDescent="0.25">
      <c r="B40" s="12"/>
      <c r="P40" s="12"/>
      <c r="Q40" s="12"/>
    </row>
    <row r="41" spans="2:17" ht="9.75" customHeight="1" x14ac:dyDescent="0.25">
      <c r="B41" s="12"/>
      <c r="C41" s="12"/>
      <c r="P41" s="12"/>
      <c r="Q41" s="12"/>
    </row>
    <row r="42" spans="2:17" ht="9.75" customHeight="1" x14ac:dyDescent="0.25">
      <c r="B42" s="12"/>
      <c r="C42" s="12"/>
      <c r="P42" s="12"/>
      <c r="Q42" s="12"/>
    </row>
    <row r="43" spans="2:17" ht="9.75" customHeight="1" x14ac:dyDescent="0.25">
      <c r="B43" s="12"/>
      <c r="C43" s="12"/>
      <c r="P43" s="12"/>
      <c r="Q43" s="12"/>
    </row>
    <row r="44" spans="2:17" ht="9.75" customHeight="1" x14ac:dyDescent="0.25">
      <c r="B44" s="12"/>
      <c r="C44" s="12"/>
      <c r="P44" s="12"/>
      <c r="Q44" s="12"/>
    </row>
    <row r="45" spans="2:17" ht="9.75" customHeight="1" x14ac:dyDescent="0.25">
      <c r="B45" s="12"/>
      <c r="C45" s="12"/>
      <c r="P45" s="12"/>
      <c r="Q45" s="12"/>
    </row>
    <row r="46" spans="2:17" ht="9.75" customHeight="1" x14ac:dyDescent="0.25">
      <c r="B46" s="12"/>
      <c r="C46" s="12"/>
      <c r="P46" s="12"/>
      <c r="Q46" s="12"/>
    </row>
    <row r="47" spans="2:17" ht="12.75" customHeight="1" x14ac:dyDescent="0.25">
      <c r="B47" s="12"/>
      <c r="C47" s="12"/>
      <c r="P47" s="12"/>
      <c r="Q47" s="12"/>
    </row>
    <row r="48" spans="2:17" ht="12.75" customHeight="1" x14ac:dyDescent="0.25">
      <c r="B48" s="12"/>
      <c r="C48" s="12"/>
      <c r="P48" s="12"/>
      <c r="Q48" s="12"/>
    </row>
    <row r="49" spans="2:17" ht="12.75" customHeight="1" x14ac:dyDescent="0.25">
      <c r="B49" s="12"/>
      <c r="C49" s="12"/>
      <c r="P49" s="12"/>
      <c r="Q49" s="12"/>
    </row>
    <row r="50" spans="2:17" ht="12.75" customHeight="1" x14ac:dyDescent="0.25">
      <c r="B50" s="12"/>
      <c r="C50" s="12"/>
      <c r="P50" s="12"/>
      <c r="Q50" s="12"/>
    </row>
    <row r="51" spans="2:17" ht="12.75" customHeight="1" x14ac:dyDescent="0.25">
      <c r="B51" s="12"/>
      <c r="C51" s="12"/>
      <c r="P51" s="12"/>
      <c r="Q51" s="12"/>
    </row>
    <row r="52" spans="2:17" ht="12.75" customHeight="1" x14ac:dyDescent="0.25">
      <c r="B52" s="12"/>
      <c r="C52" s="12"/>
      <c r="P52" s="12"/>
      <c r="Q52" s="12"/>
    </row>
    <row r="53" spans="2:17" x14ac:dyDescent="0.25">
      <c r="B53" s="12"/>
      <c r="C53" s="12"/>
      <c r="P53" s="12"/>
      <c r="Q53" s="12"/>
    </row>
    <row r="54" spans="2:17" x14ac:dyDescent="0.25">
      <c r="B54" s="12"/>
      <c r="C54" s="12"/>
      <c r="P54" s="12"/>
      <c r="Q54" s="12"/>
    </row>
    <row r="55" spans="2:17" ht="31.5" customHeight="1" x14ac:dyDescent="0.25"/>
    <row r="56" spans="2:17" ht="13.15" customHeight="1" x14ac:dyDescent="0.25">
      <c r="D56" s="36" t="s">
        <v>247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</row>
    <row r="57" spans="2:17" ht="13.15" customHeight="1" x14ac:dyDescent="0.25"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</row>
    <row r="58" spans="2:17" ht="13.15" customHeight="1" x14ac:dyDescent="0.25"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</row>
    <row r="59" spans="2:17" ht="13.15" customHeight="1" x14ac:dyDescent="0.25"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</row>
  </sheetData>
  <mergeCells count="6">
    <mergeCell ref="D13:J15"/>
    <mergeCell ref="F16:G18"/>
    <mergeCell ref="I16:O18"/>
    <mergeCell ref="D56:O59"/>
    <mergeCell ref="D20:O24"/>
    <mergeCell ref="D25:O28"/>
  </mergeCells>
  <phoneticPr fontId="20"/>
  <printOptions horizontalCentered="1"/>
  <pageMargins left="0.70866141732283472" right="0.70866141732283472" top="0.74803149606299213" bottom="0.74803149606299213" header="0.31496062992125984" footer="0.31496062992125984"/>
  <pageSetup paperSize="12" scale="85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"/>
  <dimension ref="A1:AG631"/>
  <sheetViews>
    <sheetView zoomScaleNormal="100" zoomScaleSheetLayoutView="55" workbookViewId="0">
      <selection activeCell="H5" sqref="H5:K5"/>
    </sheetView>
  </sheetViews>
  <sheetFormatPr defaultColWidth="9.1328125" defaultRowHeight="12.75" x14ac:dyDescent="0.25"/>
  <cols>
    <col min="1" max="1" width="4.59765625" style="10" bestFit="1" customWidth="1"/>
    <col min="2" max="2" width="5.3984375" style="10" bestFit="1" customWidth="1"/>
    <col min="3" max="3" width="11.3984375" style="10" bestFit="1" customWidth="1"/>
    <col min="4" max="4" width="4.59765625" style="10" bestFit="1" customWidth="1"/>
    <col min="5" max="5" width="15.86328125" style="10" bestFit="1" customWidth="1"/>
    <col min="6" max="6" width="3.3984375" style="10" customWidth="1"/>
    <col min="7" max="7" width="5.86328125" style="10" bestFit="1" customWidth="1"/>
    <col min="8" max="8" width="6.59765625" style="10" customWidth="1"/>
    <col min="9" max="9" width="5.59765625" style="10" customWidth="1"/>
    <col min="10" max="10" width="3.265625" style="10" customWidth="1"/>
    <col min="11" max="11" width="6.73046875" style="10" customWidth="1"/>
    <col min="12" max="12" width="12" style="10" customWidth="1"/>
    <col min="13" max="13" width="18.1328125" style="10" customWidth="1"/>
    <col min="14" max="14" width="17.46484375" style="10" customWidth="1"/>
    <col min="15" max="15" width="10" style="10" customWidth="1"/>
    <col min="16" max="16" width="9.1328125" style="10"/>
    <col min="17" max="17" width="2.59765625" style="10" customWidth="1"/>
    <col min="18" max="31" width="9.1328125" style="10"/>
    <col min="32" max="32" width="2.59765625" style="10" customWidth="1"/>
    <col min="33" max="16384" width="9.1328125" style="10"/>
  </cols>
  <sheetData>
    <row r="1" spans="1:15" ht="13.15" thickBot="1" x14ac:dyDescent="0.3">
      <c r="A1" s="51" t="s">
        <v>84</v>
      </c>
      <c r="B1" s="51"/>
      <c r="C1" s="51"/>
      <c r="D1" s="51"/>
      <c r="E1" s="51"/>
    </row>
    <row r="2" spans="1:15" ht="17.25" customHeight="1" x14ac:dyDescent="0.25">
      <c r="A2" s="52" t="s">
        <v>60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5" ht="17.25" customHeight="1" thickBot="1" x14ac:dyDescent="0.3">
      <c r="A3" s="62" t="s">
        <v>52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5" ht="8.4499999999999993" customHeight="1" x14ac:dyDescent="0.25"/>
    <row r="5" spans="1:15" ht="16.149999999999999" x14ac:dyDescent="0.25">
      <c r="A5" s="65" t="s">
        <v>17</v>
      </c>
      <c r="B5" s="65"/>
      <c r="C5" s="57" t="s">
        <v>57</v>
      </c>
      <c r="D5" s="58"/>
      <c r="E5" s="59"/>
      <c r="H5" s="60" t="s">
        <v>21</v>
      </c>
      <c r="I5" s="60"/>
      <c r="J5" s="60"/>
      <c r="K5" s="61"/>
      <c r="L5" s="66">
        <f ca="1">TODAY()</f>
        <v>45567</v>
      </c>
      <c r="M5" s="67"/>
    </row>
    <row r="6" spans="1:15" ht="8.4499999999999993" customHeight="1" x14ac:dyDescent="0.25"/>
    <row r="7" spans="1:15" x14ac:dyDescent="0.25">
      <c r="A7" s="68"/>
      <c r="B7" s="68"/>
      <c r="C7" s="68"/>
    </row>
    <row r="8" spans="1:15" x14ac:dyDescent="0.25">
      <c r="A8" s="68" t="s">
        <v>61</v>
      </c>
      <c r="B8" s="68"/>
      <c r="C8" s="68"/>
      <c r="D8" s="68"/>
      <c r="E8" s="68"/>
    </row>
    <row r="9" spans="1:15" x14ac:dyDescent="0.25">
      <c r="A9" s="3" t="s">
        <v>12</v>
      </c>
      <c r="B9" s="3" t="s">
        <v>0</v>
      </c>
      <c r="C9" s="18" t="s">
        <v>1</v>
      </c>
      <c r="D9" s="3" t="s">
        <v>2</v>
      </c>
      <c r="E9" s="18" t="s">
        <v>3</v>
      </c>
      <c r="F9" s="3" t="s">
        <v>4</v>
      </c>
      <c r="G9" s="2" t="s">
        <v>13</v>
      </c>
      <c r="H9" s="3" t="s">
        <v>5</v>
      </c>
      <c r="J9" s="70" t="s">
        <v>18</v>
      </c>
      <c r="K9" s="70"/>
      <c r="L9" s="70"/>
      <c r="M9" s="70"/>
      <c r="N9" s="70"/>
      <c r="O9" s="70"/>
    </row>
    <row r="10" spans="1:15" ht="9" customHeight="1" x14ac:dyDescent="0.25">
      <c r="A10" s="69"/>
      <c r="B10" s="69"/>
      <c r="C10" s="4" t="s">
        <v>62</v>
      </c>
      <c r="D10" s="20"/>
      <c r="E10" s="4" t="s">
        <v>63</v>
      </c>
      <c r="F10" s="1"/>
      <c r="G10" s="1"/>
      <c r="H10" s="1"/>
    </row>
    <row r="11" spans="1:15" x14ac:dyDescent="0.25">
      <c r="A11" s="5">
        <v>1</v>
      </c>
      <c r="B11" s="5" t="s">
        <v>64</v>
      </c>
      <c r="C11" s="17" t="s">
        <v>65</v>
      </c>
      <c r="D11" s="5" t="s">
        <v>6</v>
      </c>
      <c r="E11" s="17" t="s">
        <v>66</v>
      </c>
      <c r="F11" s="5">
        <v>12</v>
      </c>
      <c r="G11" s="19" t="s">
        <v>85</v>
      </c>
      <c r="H11" s="17"/>
      <c r="J11" s="23">
        <v>1</v>
      </c>
      <c r="K11" s="24" t="str">
        <f>CONCATENATE("第",A11,"位")</f>
        <v>第1位</v>
      </c>
      <c r="L11" s="24" t="str">
        <f>C11</f>
        <v>竹石　優</v>
      </c>
      <c r="M11" s="24" t="e">
        <f>VLOOKUP(E11,#REF!,2,FALSE)</f>
        <v>#REF!</v>
      </c>
      <c r="N11" s="24" t="str">
        <f>CONCATENATE("記録 ",SUBSTITUTE(SUBSTITUTE(G11,":","分"),".","秒"))</f>
        <v>記録  4分10秒03</v>
      </c>
      <c r="O11" s="25" t="str">
        <f>SUBSTITUTE(SUBSTITUTE(SUBSTITUTE(SUBSTITUTE(SUBSTITUTE(H11,"=",""),"-","　"),"ZR","全中参加標準記録突破"),"GR","大会新記録"),"NJR","県新記録")</f>
        <v/>
      </c>
    </row>
    <row r="12" spans="1:15" ht="9" customHeight="1" x14ac:dyDescent="0.25">
      <c r="A12" s="55"/>
      <c r="B12" s="55"/>
      <c r="C12" s="4" t="s">
        <v>67</v>
      </c>
      <c r="D12" s="20"/>
      <c r="E12" s="4" t="s">
        <v>26</v>
      </c>
      <c r="F12" s="1"/>
      <c r="G12" s="1"/>
      <c r="H12" s="1"/>
    </row>
    <row r="13" spans="1:15" x14ac:dyDescent="0.25">
      <c r="A13" s="5">
        <v>2</v>
      </c>
      <c r="B13" s="5" t="s">
        <v>68</v>
      </c>
      <c r="C13" s="17" t="s">
        <v>69</v>
      </c>
      <c r="D13" s="5" t="s">
        <v>6</v>
      </c>
      <c r="E13" s="17" t="s">
        <v>29</v>
      </c>
      <c r="F13" s="5">
        <v>8</v>
      </c>
      <c r="G13" s="19" t="s">
        <v>86</v>
      </c>
      <c r="H13" s="17"/>
      <c r="J13" s="23">
        <v>2</v>
      </c>
      <c r="K13" s="24" t="str">
        <f>CONCATENATE("第",A13,"位")</f>
        <v>第2位</v>
      </c>
      <c r="L13" s="24" t="str">
        <f>C13</f>
        <v>笹川　洸成</v>
      </c>
      <c r="M13" s="24" t="e">
        <f>VLOOKUP(E13,#REF!,2,FALSE)</f>
        <v>#REF!</v>
      </c>
      <c r="N13" s="24" t="str">
        <f>CONCATENATE("記録 ",SUBSTITUTE(SUBSTITUTE(G13,":","分"),".","秒"))</f>
        <v>記録  4分11秒35</v>
      </c>
      <c r="O13" s="25" t="str">
        <f>SUBSTITUTE(SUBSTITUTE(SUBSTITUTE(SUBSTITUTE(SUBSTITUTE(H13,"=",""),"-","　"),"ZR","全中参加標準記録突破"),"GR","大会新記録"),"NJR","県新記録")</f>
        <v/>
      </c>
    </row>
    <row r="14" spans="1:15" ht="9" customHeight="1" x14ac:dyDescent="0.25">
      <c r="A14" s="55"/>
      <c r="B14" s="55"/>
      <c r="C14" s="4" t="s">
        <v>87</v>
      </c>
      <c r="D14" s="20"/>
      <c r="E14" s="4" t="s">
        <v>88</v>
      </c>
      <c r="F14" s="1"/>
      <c r="G14" s="1"/>
      <c r="H14" s="1"/>
    </row>
    <row r="15" spans="1:15" x14ac:dyDescent="0.25">
      <c r="A15" s="5">
        <v>3</v>
      </c>
      <c r="B15" s="5" t="s">
        <v>89</v>
      </c>
      <c r="C15" s="17" t="s">
        <v>90</v>
      </c>
      <c r="D15" s="5" t="s">
        <v>6</v>
      </c>
      <c r="E15" s="17" t="s">
        <v>51</v>
      </c>
      <c r="F15" s="5">
        <v>11</v>
      </c>
      <c r="G15" s="19" t="s">
        <v>91</v>
      </c>
      <c r="H15" s="17"/>
      <c r="J15" s="23">
        <v>3</v>
      </c>
      <c r="K15" s="24" t="str">
        <f>CONCATENATE("第",A15,"位")</f>
        <v>第3位</v>
      </c>
      <c r="L15" s="24" t="str">
        <f>C15</f>
        <v>大湊　柊翔</v>
      </c>
      <c r="M15" s="24" t="e">
        <f>VLOOKUP(E15,#REF!,2,FALSE)</f>
        <v>#REF!</v>
      </c>
      <c r="N15" s="24" t="str">
        <f>CONCATENATE("記録 ",SUBSTITUTE(SUBSTITUTE(G15,":","分"),".","秒"))</f>
        <v>記録  4分11秒80</v>
      </c>
      <c r="O15" s="25" t="str">
        <f>SUBSTITUTE(SUBSTITUTE(SUBSTITUTE(SUBSTITUTE(SUBSTITUTE(H15,"=",""),"-","　"),"ZR","全中参加標準記録突破"),"GR","大会新記録"),"NJR","県新記録")</f>
        <v/>
      </c>
    </row>
    <row r="16" spans="1:15" ht="9" customHeight="1" x14ac:dyDescent="0.25">
      <c r="A16" s="55"/>
      <c r="B16" s="55"/>
      <c r="C16" s="4" t="s">
        <v>92</v>
      </c>
      <c r="D16" s="20"/>
      <c r="E16" s="4" t="s">
        <v>93</v>
      </c>
      <c r="F16" s="1"/>
      <c r="G16" s="1"/>
      <c r="H16" s="1"/>
    </row>
    <row r="17" spans="1:33" x14ac:dyDescent="0.25">
      <c r="A17" s="5">
        <v>4</v>
      </c>
      <c r="B17" s="5" t="s">
        <v>94</v>
      </c>
      <c r="C17" s="17" t="s">
        <v>95</v>
      </c>
      <c r="D17" s="5" t="s">
        <v>6</v>
      </c>
      <c r="E17" s="17" t="s">
        <v>96</v>
      </c>
      <c r="F17" s="5">
        <v>13</v>
      </c>
      <c r="G17" s="19" t="s">
        <v>97</v>
      </c>
      <c r="H17" s="17"/>
      <c r="J17" s="23">
        <v>4</v>
      </c>
      <c r="K17" s="24" t="str">
        <f>CONCATENATE("第",A17,"位")</f>
        <v>第4位</v>
      </c>
      <c r="L17" s="24" t="str">
        <f>C17</f>
        <v>陸川　前</v>
      </c>
      <c r="M17" s="24" t="e">
        <f>VLOOKUP(E17,#REF!,2,FALSE)</f>
        <v>#REF!</v>
      </c>
      <c r="N17" s="24" t="str">
        <f>CONCATENATE("記録 ",SUBSTITUTE(SUBSTITUTE(G17,":","分"),".","秒"))</f>
        <v>記録  4分12秒37</v>
      </c>
      <c r="O17" s="25" t="str">
        <f>SUBSTITUTE(SUBSTITUTE(SUBSTITUTE(SUBSTITUTE(SUBSTITUTE(H17,"=",""),"-","　"),"ZR","全中参加標準記録突破"),"GR","大会新記録"),"NJR","県新記録")</f>
        <v/>
      </c>
    </row>
    <row r="18" spans="1:33" ht="9" customHeight="1" x14ac:dyDescent="0.25">
      <c r="A18" s="55"/>
      <c r="B18" s="55"/>
      <c r="C18" s="4" t="s">
        <v>98</v>
      </c>
      <c r="D18" s="20"/>
      <c r="E18" s="4" t="s">
        <v>99</v>
      </c>
      <c r="F18" s="1"/>
      <c r="G18" s="1"/>
      <c r="H18" s="1"/>
    </row>
    <row r="19" spans="1:33" x14ac:dyDescent="0.25">
      <c r="A19" s="5">
        <v>5</v>
      </c>
      <c r="B19" s="5" t="s">
        <v>100</v>
      </c>
      <c r="C19" s="17" t="s">
        <v>101</v>
      </c>
      <c r="D19" s="5" t="s">
        <v>6</v>
      </c>
      <c r="E19" s="17" t="s">
        <v>50</v>
      </c>
      <c r="F19" s="5">
        <v>7</v>
      </c>
      <c r="G19" s="19" t="s">
        <v>102</v>
      </c>
      <c r="H19" s="17"/>
      <c r="J19" s="23">
        <v>5</v>
      </c>
      <c r="K19" s="24" t="str">
        <f>CONCATENATE("第",A19,"位")</f>
        <v>第5位</v>
      </c>
      <c r="L19" s="24" t="str">
        <f>C19</f>
        <v>佐藤　蓮</v>
      </c>
      <c r="M19" s="24" t="e">
        <f>VLOOKUP(E19,#REF!,2,FALSE)</f>
        <v>#REF!</v>
      </c>
      <c r="N19" s="24" t="str">
        <f>CONCATENATE("記録 ",SUBSTITUTE(SUBSTITUTE(G19,":","分"),".","秒"))</f>
        <v>記録  4分15秒45</v>
      </c>
      <c r="O19" s="25" t="str">
        <f>SUBSTITUTE(SUBSTITUTE(SUBSTITUTE(SUBSTITUTE(SUBSTITUTE(H19,"=",""),"-","　"),"ZR","全中参加標準記録突破"),"GR","大会新記録"),"NJR","県新記録")</f>
        <v/>
      </c>
    </row>
    <row r="20" spans="1:33" ht="9" customHeight="1" x14ac:dyDescent="0.25">
      <c r="A20" s="55"/>
      <c r="B20" s="55"/>
      <c r="C20" s="4" t="s">
        <v>103</v>
      </c>
      <c r="D20" s="20"/>
      <c r="E20" s="4" t="s">
        <v>104</v>
      </c>
      <c r="F20" s="1"/>
      <c r="G20" s="1"/>
      <c r="H20" s="1"/>
    </row>
    <row r="21" spans="1:33" x14ac:dyDescent="0.25">
      <c r="A21" s="5">
        <v>6</v>
      </c>
      <c r="B21" s="5" t="s">
        <v>105</v>
      </c>
      <c r="C21" s="17" t="s">
        <v>106</v>
      </c>
      <c r="D21" s="5" t="s">
        <v>6</v>
      </c>
      <c r="E21" s="17" t="s">
        <v>107</v>
      </c>
      <c r="F21" s="5">
        <v>4</v>
      </c>
      <c r="G21" s="19" t="s">
        <v>108</v>
      </c>
      <c r="H21" s="17"/>
      <c r="J21" s="23">
        <v>6</v>
      </c>
      <c r="K21" s="24" t="str">
        <f>CONCATENATE("第",A21,"位")</f>
        <v>第6位</v>
      </c>
      <c r="L21" s="24" t="str">
        <f>C21</f>
        <v>武江　淳樹</v>
      </c>
      <c r="M21" s="24" t="e">
        <f>VLOOKUP(E21,#REF!,2,FALSE)</f>
        <v>#REF!</v>
      </c>
      <c r="N21" s="24" t="str">
        <f>CONCATENATE("記録 ",SUBSTITUTE(SUBSTITUTE(G21,":","分"),".","秒"))</f>
        <v>記録  4分15秒89</v>
      </c>
      <c r="O21" s="25" t="str">
        <f>SUBSTITUTE(SUBSTITUTE(SUBSTITUTE(SUBSTITUTE(SUBSTITUTE(H21,"=",""),"-","　"),"ZR","全中参加標準記録突破"),"GR","大会新記録"),"NJR","県新記録")</f>
        <v/>
      </c>
    </row>
    <row r="22" spans="1:33" ht="9" customHeight="1" x14ac:dyDescent="0.25">
      <c r="A22" s="55"/>
      <c r="B22" s="55"/>
      <c r="C22" s="4" t="s">
        <v>109</v>
      </c>
      <c r="D22" s="20"/>
      <c r="E22" s="4" t="s">
        <v>41</v>
      </c>
      <c r="F22" s="1"/>
      <c r="G22" s="1"/>
      <c r="H22" s="1"/>
    </row>
    <row r="23" spans="1:33" x14ac:dyDescent="0.25">
      <c r="A23" s="5">
        <v>7</v>
      </c>
      <c r="B23" s="5" t="s">
        <v>110</v>
      </c>
      <c r="C23" s="17" t="s">
        <v>111</v>
      </c>
      <c r="D23" s="5" t="s">
        <v>7</v>
      </c>
      <c r="E23" s="17" t="s">
        <v>44</v>
      </c>
      <c r="F23" s="5">
        <v>3</v>
      </c>
      <c r="G23" s="19" t="s">
        <v>112</v>
      </c>
      <c r="H23" s="17"/>
      <c r="J23" s="23">
        <v>7</v>
      </c>
      <c r="K23" s="24" t="str">
        <f>CONCATENATE("第",A23,"位")</f>
        <v>第7位</v>
      </c>
      <c r="L23" s="24" t="str">
        <f>C23</f>
        <v>阿部　涼大</v>
      </c>
      <c r="M23" s="24" t="e">
        <f>VLOOKUP(E23,#REF!,2,FALSE)</f>
        <v>#REF!</v>
      </c>
      <c r="N23" s="24" t="str">
        <f>CONCATENATE("記録 ",SUBSTITUTE(SUBSTITUTE(G23,":","分"),".","秒"))</f>
        <v>記録  4分15秒92</v>
      </c>
      <c r="O23" s="25" t="str">
        <f>SUBSTITUTE(SUBSTITUTE(SUBSTITUTE(SUBSTITUTE(SUBSTITUTE(H23,"=",""),"-","　"),"ZR","全中参加標準記録突破"),"GR","大会新記録"),"NJR","県新記録")</f>
        <v/>
      </c>
    </row>
    <row r="24" spans="1:33" ht="9" customHeight="1" x14ac:dyDescent="0.25">
      <c r="A24" s="55"/>
      <c r="B24" s="55"/>
      <c r="C24" s="4" t="s">
        <v>113</v>
      </c>
      <c r="D24" s="20"/>
      <c r="E24" s="4" t="s">
        <v>114</v>
      </c>
      <c r="F24" s="1"/>
      <c r="G24" s="1"/>
      <c r="H24" s="1"/>
    </row>
    <row r="25" spans="1:33" x14ac:dyDescent="0.25">
      <c r="A25" s="5">
        <v>8</v>
      </c>
      <c r="B25" s="5" t="s">
        <v>115</v>
      </c>
      <c r="C25" s="17" t="s">
        <v>116</v>
      </c>
      <c r="D25" s="5" t="s">
        <v>6</v>
      </c>
      <c r="E25" s="17" t="s">
        <v>117</v>
      </c>
      <c r="F25" s="5">
        <v>15</v>
      </c>
      <c r="G25" s="19" t="s">
        <v>118</v>
      </c>
      <c r="H25" s="17"/>
      <c r="J25" s="23">
        <v>8</v>
      </c>
      <c r="K25" s="24" t="str">
        <f>CONCATENATE("第",A25,"位")</f>
        <v>第8位</v>
      </c>
      <c r="L25" s="24" t="str">
        <f>C25</f>
        <v>池田　遼一</v>
      </c>
      <c r="M25" s="24" t="e">
        <f>VLOOKUP(E25,#REF!,2,FALSE)</f>
        <v>#REF!</v>
      </c>
      <c r="N25" s="24" t="str">
        <f>CONCATENATE("記録 ",SUBSTITUTE(SUBSTITUTE(G25,":","分"),".","秒"))</f>
        <v>記録  4分15秒95</v>
      </c>
      <c r="O25" s="25" t="str">
        <f>SUBSTITUTE(SUBSTITUTE(SUBSTITUTE(SUBSTITUTE(SUBSTITUTE(H25,"=",""),"-","　"),"ZR","全中参加標準記録突破"),"GR","大会新記録"),"NJR","県新記録")</f>
        <v/>
      </c>
    </row>
    <row r="26" spans="1:33" ht="9" customHeight="1" x14ac:dyDescent="0.25">
      <c r="A26" s="56"/>
      <c r="B26" s="56"/>
      <c r="C26" s="9"/>
      <c r="D26" s="16"/>
      <c r="E26" s="9"/>
      <c r="F26" s="16"/>
      <c r="G26" s="16"/>
      <c r="H26" s="16"/>
    </row>
    <row r="27" spans="1:33" x14ac:dyDescent="0.25">
      <c r="A27" s="6"/>
      <c r="B27" s="6"/>
      <c r="C27" s="8"/>
      <c r="D27" s="6"/>
      <c r="E27" s="8"/>
      <c r="F27" s="6"/>
      <c r="G27" s="7"/>
      <c r="H27" s="8"/>
      <c r="J27" s="23">
        <v>9</v>
      </c>
      <c r="K27" s="24" t="str">
        <f>CONCATENATE("第",A27,"位")</f>
        <v>第位</v>
      </c>
      <c r="L27" s="24">
        <f>C27</f>
        <v>0</v>
      </c>
      <c r="M27" s="24" t="e">
        <f>VLOOKUP(E27,#REF!,2,FALSE)</f>
        <v>#REF!</v>
      </c>
      <c r="N27" s="24" t="str">
        <f>CONCATENATE("記録 ",SUBSTITUTE(SUBSTITUTE(G27,":","分"),".","秒"))</f>
        <v xml:space="preserve">記録 </v>
      </c>
      <c r="O27" s="25" t="str">
        <f>SUBSTITUTE(SUBSTITUTE(SUBSTITUTE(SUBSTITUTE(SUBSTITUTE(H27,"=",""),"-","　"),"ZR","全中参加標準記録突破"),"GR","大会新記録"),"NJR","県新記録")</f>
        <v/>
      </c>
    </row>
    <row r="28" spans="1:33" ht="9" customHeight="1" x14ac:dyDescent="0.25">
      <c r="A28" s="56"/>
      <c r="B28" s="56"/>
      <c r="C28" s="9"/>
      <c r="D28" s="16"/>
      <c r="E28" s="9"/>
      <c r="F28" s="16"/>
      <c r="G28" s="16"/>
      <c r="H28" s="16"/>
    </row>
    <row r="29" spans="1:33" x14ac:dyDescent="0.25">
      <c r="A29" s="6"/>
      <c r="B29" s="6"/>
      <c r="C29" s="8"/>
      <c r="D29" s="6"/>
      <c r="E29" s="8"/>
      <c r="F29" s="6"/>
      <c r="G29" s="7"/>
      <c r="H29" s="8"/>
      <c r="J29" s="23">
        <v>10</v>
      </c>
      <c r="K29" s="24" t="str">
        <f>CONCATENATE("第",A29,"位")</f>
        <v>第位</v>
      </c>
      <c r="L29" s="24">
        <f>C29</f>
        <v>0</v>
      </c>
      <c r="M29" s="24" t="e">
        <f>VLOOKUP(E29,#REF!,2,FALSE)</f>
        <v>#REF!</v>
      </c>
      <c r="N29" s="24" t="str">
        <f>CONCATENATE("記録 ",SUBSTITUTE(SUBSTITUTE(G29,":","分"),".","秒"))</f>
        <v xml:space="preserve">記録 </v>
      </c>
      <c r="O29" s="25" t="str">
        <f>SUBSTITUTE(SUBSTITUTE(SUBSTITUTE(SUBSTITUTE(SUBSTITUTE(H29,"=",""),"-","　"),"ZR","全中参加標準記録突破"),"GR","大会新記録"),"NJR","県新記録")</f>
        <v/>
      </c>
    </row>
    <row r="30" spans="1:33" x14ac:dyDescent="0.25">
      <c r="P30" s="11" t="s">
        <v>20</v>
      </c>
      <c r="AG30" s="10" t="s">
        <v>19</v>
      </c>
    </row>
    <row r="31" spans="1:33" ht="15" customHeight="1" x14ac:dyDescent="0.25">
      <c r="P31" s="15">
        <v>1</v>
      </c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spans="1:33" ht="15" customHeight="1" x14ac:dyDescent="0.25"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spans="16:32" ht="15" customHeight="1" x14ac:dyDescent="0.25"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spans="16:32" ht="15" customHeight="1" x14ac:dyDescent="0.25"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6:32" ht="15" customHeight="1" x14ac:dyDescent="0.25"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spans="16:32" ht="12" customHeight="1" x14ac:dyDescent="0.25"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spans="16:32" ht="12.75" customHeight="1" x14ac:dyDescent="0.25"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50" t="s">
        <v>11</v>
      </c>
      <c r="AC37" s="50"/>
      <c r="AD37" s="12"/>
      <c r="AE37" s="12"/>
      <c r="AF37" s="12"/>
    </row>
    <row r="38" spans="16:32" ht="12.75" customHeight="1" x14ac:dyDescent="0.25"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50"/>
      <c r="AC38" s="50"/>
      <c r="AD38" s="12"/>
      <c r="AE38" s="12"/>
      <c r="AF38" s="12"/>
    </row>
    <row r="39" spans="16:32" x14ac:dyDescent="0.25"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50"/>
      <c r="AC39" s="50"/>
      <c r="AD39" s="12"/>
      <c r="AE39" s="12"/>
      <c r="AF39" s="12"/>
    </row>
    <row r="40" spans="16:32" x14ac:dyDescent="0.25"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4"/>
      <c r="AB40" s="14"/>
      <c r="AC40" s="12"/>
      <c r="AD40" s="12"/>
      <c r="AE40" s="12"/>
    </row>
    <row r="41" spans="16:32" x14ac:dyDescent="0.25"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4"/>
      <c r="AB41" s="14"/>
      <c r="AC41" s="12"/>
      <c r="AD41" s="12"/>
      <c r="AE41" s="12"/>
    </row>
    <row r="42" spans="16:32" x14ac:dyDescent="0.25"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4"/>
      <c r="AB42" s="14"/>
      <c r="AC42" s="12"/>
      <c r="AD42" s="12"/>
      <c r="AE42" s="12"/>
    </row>
    <row r="43" spans="16:32" x14ac:dyDescent="0.25"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4"/>
      <c r="AB43" s="14"/>
      <c r="AC43" s="12"/>
      <c r="AD43" s="12"/>
      <c r="AE43" s="12"/>
    </row>
    <row r="44" spans="16:32" x14ac:dyDescent="0.25">
      <c r="P44" s="12"/>
      <c r="Q44" s="12"/>
      <c r="R44" s="12"/>
      <c r="S44" s="12"/>
      <c r="T44" s="12"/>
      <c r="U44" s="12"/>
      <c r="Y44" s="12"/>
      <c r="Z44" s="12"/>
      <c r="AA44" s="14"/>
      <c r="AB44" s="14"/>
      <c r="AC44" s="12"/>
      <c r="AD44" s="12"/>
      <c r="AE44" s="12"/>
    </row>
    <row r="45" spans="16:32" x14ac:dyDescent="0.25">
      <c r="Q45" s="12"/>
      <c r="R45" s="12"/>
      <c r="S45" s="12"/>
      <c r="T45" s="12"/>
      <c r="U45" s="12"/>
      <c r="Y45" s="12"/>
      <c r="Z45" s="12"/>
      <c r="AA45" s="12"/>
      <c r="AB45" s="12"/>
      <c r="AC45" s="12"/>
      <c r="AD45" s="12"/>
      <c r="AE45" s="12"/>
      <c r="AF45" s="12"/>
    </row>
    <row r="46" spans="16:32" x14ac:dyDescent="0.25">
      <c r="Q46" s="12"/>
      <c r="R46" s="12"/>
      <c r="S46" s="12"/>
      <c r="T46" s="12"/>
      <c r="U46" s="12"/>
      <c r="Y46" s="12"/>
      <c r="Z46" s="12"/>
      <c r="AA46" s="12"/>
      <c r="AB46" s="12"/>
      <c r="AC46" s="12"/>
      <c r="AD46" s="12"/>
      <c r="AE46" s="12"/>
      <c r="AF46" s="12"/>
    </row>
    <row r="47" spans="16:32" x14ac:dyDescent="0.25">
      <c r="Q47" s="12"/>
      <c r="R47" s="12"/>
      <c r="S47" s="12"/>
      <c r="T47" s="12"/>
      <c r="U47" s="12"/>
      <c r="Y47" s="12"/>
      <c r="Z47" s="12"/>
      <c r="AA47" s="12"/>
      <c r="AB47" s="12"/>
      <c r="AC47" s="12"/>
      <c r="AD47" s="12"/>
      <c r="AE47" s="12"/>
      <c r="AF47" s="12"/>
    </row>
    <row r="48" spans="16:32" x14ac:dyDescent="0.25">
      <c r="Q48" s="12"/>
      <c r="R48" s="12"/>
      <c r="S48" s="12"/>
      <c r="T48" s="12"/>
      <c r="U48" s="12"/>
      <c r="Y48" s="12"/>
      <c r="Z48" s="12"/>
      <c r="AA48" s="12"/>
      <c r="AB48" s="12"/>
      <c r="AC48" s="12"/>
      <c r="AD48" s="12"/>
      <c r="AE48" s="12"/>
      <c r="AF48" s="12"/>
    </row>
    <row r="49" spans="17:32" x14ac:dyDescent="0.25">
      <c r="Q49" s="12"/>
      <c r="R49" s="12"/>
      <c r="S49" s="12"/>
      <c r="T49" s="12"/>
      <c r="U49" s="12"/>
      <c r="Y49" s="12"/>
      <c r="Z49" s="12"/>
      <c r="AA49" s="12"/>
      <c r="AB49" s="12"/>
      <c r="AC49" s="12"/>
      <c r="AD49" s="12"/>
      <c r="AE49" s="12"/>
      <c r="AF49" s="12"/>
    </row>
    <row r="50" spans="17:32" x14ac:dyDescent="0.25">
      <c r="Q50" s="12"/>
      <c r="R50" s="12"/>
      <c r="S50" s="12"/>
      <c r="T50" s="12"/>
      <c r="U50" s="12"/>
      <c r="Y50" s="12"/>
      <c r="Z50" s="12"/>
      <c r="AA50" s="12"/>
      <c r="AB50" s="12"/>
      <c r="AC50" s="12"/>
      <c r="AD50" s="12"/>
      <c r="AE50" s="12"/>
      <c r="AF50" s="12"/>
    </row>
    <row r="51" spans="17:32" x14ac:dyDescent="0.25">
      <c r="Q51" s="12"/>
      <c r="R51" s="12"/>
      <c r="S51" s="12"/>
      <c r="T51" s="12"/>
      <c r="U51" s="12"/>
      <c r="Y51" s="12"/>
      <c r="Z51" s="12"/>
      <c r="AA51" s="12"/>
      <c r="AB51" s="12"/>
      <c r="AC51" s="12"/>
      <c r="AD51" s="12"/>
      <c r="AE51" s="12"/>
      <c r="AF51" s="12"/>
    </row>
    <row r="52" spans="17:32" x14ac:dyDescent="0.25">
      <c r="Q52" s="12"/>
      <c r="R52" s="12"/>
      <c r="S52" s="12"/>
      <c r="T52" s="12"/>
      <c r="U52" s="12"/>
      <c r="Y52" s="12"/>
      <c r="Z52" s="12"/>
      <c r="AA52" s="12"/>
      <c r="AB52" s="12"/>
      <c r="AC52" s="12"/>
      <c r="AD52" s="12"/>
      <c r="AE52" s="12"/>
      <c r="AF52" s="12"/>
    </row>
    <row r="53" spans="17:32" x14ac:dyDescent="0.25">
      <c r="Q53" s="12"/>
      <c r="R53" s="12"/>
      <c r="S53" s="12"/>
      <c r="T53" s="12"/>
      <c r="U53" s="12"/>
      <c r="Y53" s="12"/>
      <c r="Z53" s="12"/>
      <c r="AA53" s="12"/>
      <c r="AB53" s="12"/>
      <c r="AC53" s="12"/>
      <c r="AD53" s="12"/>
      <c r="AE53" s="12"/>
      <c r="AF53" s="12"/>
    </row>
    <row r="54" spans="17:32" x14ac:dyDescent="0.25">
      <c r="Q54" s="12"/>
      <c r="R54" s="12"/>
      <c r="S54" s="12"/>
      <c r="T54" s="12"/>
      <c r="U54" s="12"/>
      <c r="Y54" s="12"/>
      <c r="Z54" s="12"/>
      <c r="AA54" s="12"/>
      <c r="AB54" s="12"/>
      <c r="AC54" s="12"/>
      <c r="AD54" s="12"/>
      <c r="AE54" s="12"/>
      <c r="AF54" s="12"/>
    </row>
    <row r="55" spans="17:32" x14ac:dyDescent="0.25">
      <c r="Q55" s="12"/>
      <c r="R55" s="12"/>
      <c r="S55" s="12"/>
      <c r="T55" s="12"/>
      <c r="U55" s="12"/>
      <c r="Y55" s="12"/>
      <c r="Z55" s="12"/>
      <c r="AA55" s="12"/>
      <c r="AB55" s="12"/>
      <c r="AC55" s="12"/>
      <c r="AD55" s="12"/>
      <c r="AE55" s="12"/>
      <c r="AF55" s="12"/>
    </row>
    <row r="56" spans="17:32" ht="12.75" customHeight="1" x14ac:dyDescent="0.25">
      <c r="Q56" s="12"/>
      <c r="R56" s="12"/>
      <c r="T56" s="45" t="str">
        <f>"種 目"</f>
        <v>種 目</v>
      </c>
      <c r="U56" s="45"/>
      <c r="V56" s="45"/>
      <c r="W56" s="45" t="str">
        <f>$C$5</f>
        <v>共通男子 1500m</v>
      </c>
      <c r="X56" s="45"/>
      <c r="Y56" s="45"/>
      <c r="Z56" s="45"/>
      <c r="AA56" s="45"/>
      <c r="AB56" s="45"/>
      <c r="AC56" s="45"/>
      <c r="AD56" s="26"/>
      <c r="AE56" s="12"/>
      <c r="AF56" s="12"/>
    </row>
    <row r="57" spans="17:32" ht="12.75" customHeight="1" x14ac:dyDescent="0.25">
      <c r="Q57" s="12"/>
      <c r="R57" s="12"/>
      <c r="S57" s="26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26"/>
      <c r="AE57" s="12"/>
      <c r="AF57" s="12"/>
    </row>
    <row r="58" spans="17:32" ht="12.75" customHeight="1" x14ac:dyDescent="0.25">
      <c r="Q58" s="12"/>
      <c r="R58" s="12"/>
      <c r="S58" s="26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26"/>
      <c r="AE58" s="12"/>
      <c r="AF58" s="12"/>
    </row>
    <row r="59" spans="17:32" ht="12.75" customHeight="1" x14ac:dyDescent="0.25">
      <c r="Q59" s="12"/>
      <c r="R59" s="12"/>
      <c r="S59" s="26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26"/>
      <c r="AE59" s="12"/>
      <c r="AF59" s="12"/>
    </row>
    <row r="60" spans="17:32" ht="12.75" customHeight="1" x14ac:dyDescent="0.25">
      <c r="Q60" s="12"/>
      <c r="R60" s="12"/>
      <c r="S60" s="26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26"/>
      <c r="AE60" s="12"/>
      <c r="AF60" s="12"/>
    </row>
    <row r="61" spans="17:32" ht="12.75" customHeight="1" x14ac:dyDescent="0.25">
      <c r="Q61" s="12"/>
      <c r="R61" s="12"/>
      <c r="S61" s="26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6"/>
      <c r="AE61" s="12"/>
      <c r="AF61" s="12"/>
    </row>
    <row r="62" spans="17:32" ht="12.75" customHeight="1" x14ac:dyDescent="0.25">
      <c r="T62" s="44" t="str">
        <f>VLOOKUP(P31,$J$11:$O$29,2,FALSE)</f>
        <v>第1位</v>
      </c>
      <c r="U62" s="44"/>
      <c r="V62" s="44"/>
      <c r="W62" s="45" t="str">
        <f>VLOOKUP(P31,$J$11:$O$29,5,FALSE)</f>
        <v>記録  4分10秒03</v>
      </c>
      <c r="X62" s="45"/>
      <c r="Y62" s="45"/>
      <c r="Z62" s="45"/>
      <c r="AA62" s="45"/>
      <c r="AB62" s="45"/>
      <c r="AC62" s="45"/>
      <c r="AD62" s="26"/>
      <c r="AE62" s="12"/>
      <c r="AF62" s="12"/>
    </row>
    <row r="63" spans="17:32" ht="12.75" customHeight="1" x14ac:dyDescent="0.25">
      <c r="S63" s="28"/>
      <c r="T63" s="44"/>
      <c r="U63" s="44"/>
      <c r="V63" s="44"/>
      <c r="W63" s="45"/>
      <c r="X63" s="45"/>
      <c r="Y63" s="45"/>
      <c r="Z63" s="45"/>
      <c r="AA63" s="45"/>
      <c r="AB63" s="45"/>
      <c r="AC63" s="45"/>
      <c r="AD63" s="26"/>
      <c r="AE63" s="12"/>
      <c r="AF63" s="12"/>
    </row>
    <row r="64" spans="17:32" ht="12.75" customHeight="1" x14ac:dyDescent="0.25">
      <c r="S64" s="28"/>
      <c r="T64" s="44"/>
      <c r="U64" s="44"/>
      <c r="V64" s="44"/>
      <c r="W64" s="45"/>
      <c r="X64" s="45"/>
      <c r="Y64" s="45"/>
      <c r="Z64" s="45"/>
      <c r="AA64" s="45"/>
      <c r="AB64" s="45"/>
      <c r="AC64" s="45"/>
      <c r="AD64" s="26"/>
      <c r="AE64" s="12"/>
      <c r="AF64" s="12"/>
    </row>
    <row r="65" spans="17:32" ht="12.75" customHeight="1" x14ac:dyDescent="0.25">
      <c r="S65" s="28"/>
      <c r="T65" s="44"/>
      <c r="U65" s="44"/>
      <c r="V65" s="44"/>
      <c r="W65" s="45"/>
      <c r="X65" s="45"/>
      <c r="Y65" s="45"/>
      <c r="Z65" s="45"/>
      <c r="AA65" s="45"/>
      <c r="AB65" s="45"/>
      <c r="AC65" s="45"/>
      <c r="AD65" s="26"/>
      <c r="AE65" s="12"/>
      <c r="AF65" s="12"/>
    </row>
    <row r="66" spans="17:32" ht="12.75" customHeight="1" x14ac:dyDescent="0.25">
      <c r="S66" s="28"/>
      <c r="T66" s="44"/>
      <c r="U66" s="44"/>
      <c r="V66" s="44"/>
      <c r="W66" s="45"/>
      <c r="X66" s="45"/>
      <c r="Y66" s="45"/>
      <c r="Z66" s="45"/>
      <c r="AA66" s="45"/>
      <c r="AB66" s="45"/>
      <c r="AC66" s="45"/>
      <c r="AD66" s="26"/>
      <c r="AE66" s="12"/>
      <c r="AF66" s="12"/>
    </row>
    <row r="67" spans="17:32" ht="12.75" customHeight="1" x14ac:dyDescent="0.25">
      <c r="Q67" s="12"/>
      <c r="V67" s="46" t="str">
        <f>VLOOKUP(P31,$J$11:$O$29,6,FALSE)</f>
        <v/>
      </c>
      <c r="W67" s="46"/>
      <c r="X67" s="46"/>
      <c r="Y67" s="46"/>
      <c r="Z67" s="46"/>
      <c r="AA67" s="46"/>
      <c r="AB67" s="46"/>
      <c r="AC67" s="46"/>
      <c r="AD67" s="46"/>
      <c r="AE67" s="12"/>
      <c r="AF67" s="12"/>
    </row>
    <row r="68" spans="17:32" ht="12.75" customHeight="1" x14ac:dyDescent="0.25">
      <c r="Q68" s="12"/>
      <c r="R68" s="12"/>
      <c r="S68" s="12"/>
      <c r="V68" s="46"/>
      <c r="W68" s="46"/>
      <c r="X68" s="46"/>
      <c r="Y68" s="46"/>
      <c r="Z68" s="46"/>
      <c r="AA68" s="46"/>
      <c r="AB68" s="46"/>
      <c r="AC68" s="46"/>
      <c r="AD68" s="46"/>
      <c r="AE68" s="12"/>
      <c r="AF68" s="12"/>
    </row>
    <row r="69" spans="17:32" ht="13.5" customHeight="1" x14ac:dyDescent="0.25">
      <c r="Q69" s="12"/>
      <c r="R69" s="12"/>
      <c r="S69" s="12"/>
      <c r="T69" s="12"/>
      <c r="U69" s="12"/>
      <c r="V69" s="22"/>
      <c r="W69" s="22"/>
      <c r="X69" s="22"/>
      <c r="Y69" s="22"/>
      <c r="Z69" s="22"/>
      <c r="AA69" s="22"/>
      <c r="AB69" s="22"/>
      <c r="AC69" s="22"/>
      <c r="AD69" s="22"/>
      <c r="AE69" s="12"/>
      <c r="AF69" s="12"/>
    </row>
    <row r="70" spans="17:32" x14ac:dyDescent="0.25"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</row>
    <row r="71" spans="17:32" x14ac:dyDescent="0.25"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</row>
    <row r="72" spans="17:32" x14ac:dyDescent="0.25"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</row>
    <row r="73" spans="17:32" ht="12.75" customHeight="1" x14ac:dyDescent="0.25">
      <c r="Q73" s="12"/>
      <c r="R73" s="12"/>
      <c r="S73" s="47" t="e">
        <f>VLOOKUP(P31,$J$11:$O$29,4,FALSE)&amp;"　"</f>
        <v>#REF!</v>
      </c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12"/>
      <c r="AF73" s="12"/>
    </row>
    <row r="74" spans="17:32" ht="12.75" customHeight="1" x14ac:dyDescent="0.25">
      <c r="Q74" s="12"/>
      <c r="R74" s="12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12"/>
      <c r="AF74" s="12"/>
    </row>
    <row r="75" spans="17:32" ht="12.75" customHeight="1" x14ac:dyDescent="0.25">
      <c r="Q75" s="12"/>
      <c r="R75" s="12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12"/>
      <c r="AF75" s="12"/>
    </row>
    <row r="76" spans="17:32" ht="12.75" customHeight="1" x14ac:dyDescent="0.25">
      <c r="Q76" s="12"/>
      <c r="R76" s="12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12"/>
      <c r="AF76" s="12"/>
    </row>
    <row r="77" spans="17:32" ht="12.75" customHeight="1" x14ac:dyDescent="0.25">
      <c r="Q77" s="12"/>
      <c r="R77" s="12"/>
      <c r="S77" s="49" t="str">
        <f>VLOOKUP(P31,$J$11:$O$29,3,FALSE)</f>
        <v>竹石　優</v>
      </c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12"/>
      <c r="AF77" s="12"/>
    </row>
    <row r="78" spans="17:32" ht="12.75" customHeight="1" x14ac:dyDescent="0.25">
      <c r="Q78" s="12"/>
      <c r="R78" s="12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12"/>
      <c r="AF78" s="12"/>
    </row>
    <row r="79" spans="17:32" ht="12.75" customHeight="1" x14ac:dyDescent="0.25">
      <c r="Q79" s="12"/>
      <c r="R79" s="12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12"/>
      <c r="AF79" s="12"/>
    </row>
    <row r="80" spans="17:32" ht="12.75" customHeight="1" x14ac:dyDescent="0.25">
      <c r="Q80" s="12"/>
      <c r="R80" s="12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12"/>
      <c r="AF80" s="12"/>
    </row>
    <row r="81" spans="16:32" ht="12.75" customHeight="1" x14ac:dyDescent="0.25">
      <c r="Q81" s="12"/>
      <c r="R81" s="12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12"/>
      <c r="AF81" s="12"/>
    </row>
    <row r="82" spans="16:32" x14ac:dyDescent="0.25">
      <c r="Q82" s="12"/>
      <c r="R82" s="12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12"/>
      <c r="AF82" s="12"/>
    </row>
    <row r="83" spans="16:32" x14ac:dyDescent="0.25">
      <c r="Q83" s="12"/>
      <c r="R83" s="12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12"/>
      <c r="AF83" s="12"/>
    </row>
    <row r="86" spans="16:32" ht="12.75" customHeight="1" x14ac:dyDescent="0.25">
      <c r="W86" s="13"/>
      <c r="X86" s="48">
        <f ca="1">$L$5</f>
        <v>45567</v>
      </c>
      <c r="Y86" s="48"/>
      <c r="Z86" s="48"/>
      <c r="AA86" s="48"/>
      <c r="AB86" s="48"/>
      <c r="AC86" s="48"/>
      <c r="AD86" s="48"/>
    </row>
    <row r="87" spans="16:32" ht="12.75" customHeight="1" x14ac:dyDescent="0.25">
      <c r="W87" s="13"/>
      <c r="X87" s="48"/>
      <c r="Y87" s="48"/>
      <c r="Z87" s="48"/>
      <c r="AA87" s="48"/>
      <c r="AB87" s="48"/>
      <c r="AC87" s="48"/>
      <c r="AD87" s="48"/>
    </row>
    <row r="88" spans="16:32" x14ac:dyDescent="0.25">
      <c r="X88" s="48"/>
      <c r="Y88" s="48"/>
      <c r="Z88" s="48"/>
      <c r="AA88" s="48"/>
      <c r="AB88" s="48"/>
      <c r="AC88" s="48"/>
      <c r="AD88" s="48"/>
    </row>
    <row r="91" spans="16:32" ht="15" customHeight="1" x14ac:dyDescent="0.25">
      <c r="P91" s="15">
        <v>2</v>
      </c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</row>
    <row r="92" spans="16:32" ht="15" customHeight="1" x14ac:dyDescent="0.25"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</row>
    <row r="93" spans="16:32" ht="15" customHeight="1" x14ac:dyDescent="0.25"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</row>
    <row r="94" spans="16:32" ht="15" customHeight="1" x14ac:dyDescent="0.25"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</row>
    <row r="95" spans="16:32" ht="15" customHeight="1" x14ac:dyDescent="0.25"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</row>
    <row r="96" spans="16:32" ht="12" customHeight="1" x14ac:dyDescent="0.25"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</row>
    <row r="97" spans="16:32" ht="12.75" customHeight="1" x14ac:dyDescent="0.25"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50" t="s">
        <v>11</v>
      </c>
      <c r="AC97" s="50"/>
      <c r="AD97" s="12"/>
      <c r="AE97" s="12"/>
      <c r="AF97" s="12"/>
    </row>
    <row r="98" spans="16:32" ht="12.75" customHeight="1" x14ac:dyDescent="0.25"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50"/>
      <c r="AC98" s="50"/>
      <c r="AD98" s="12"/>
      <c r="AE98" s="12"/>
      <c r="AF98" s="12"/>
    </row>
    <row r="99" spans="16:32" x14ac:dyDescent="0.25"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50"/>
      <c r="AC99" s="50"/>
      <c r="AD99" s="12"/>
      <c r="AE99" s="12"/>
      <c r="AF99" s="12"/>
    </row>
    <row r="100" spans="16:32" x14ac:dyDescent="0.25"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4"/>
      <c r="AB100" s="14"/>
      <c r="AC100" s="12"/>
      <c r="AD100" s="12"/>
      <c r="AE100" s="12"/>
    </row>
    <row r="101" spans="16:32" x14ac:dyDescent="0.25"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4"/>
      <c r="AB101" s="14"/>
      <c r="AC101" s="12"/>
      <c r="AD101" s="12"/>
      <c r="AE101" s="12"/>
    </row>
    <row r="102" spans="16:32" x14ac:dyDescent="0.25"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4"/>
      <c r="AB102" s="14"/>
      <c r="AC102" s="12"/>
      <c r="AD102" s="12"/>
      <c r="AE102" s="12"/>
    </row>
    <row r="103" spans="16:32" x14ac:dyDescent="0.25"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4"/>
      <c r="AB103" s="14"/>
      <c r="AC103" s="12"/>
      <c r="AD103" s="12"/>
      <c r="AE103" s="12"/>
    </row>
    <row r="104" spans="16:32" x14ac:dyDescent="0.25">
      <c r="P104" s="12"/>
      <c r="Q104" s="12"/>
      <c r="R104" s="12"/>
      <c r="S104" s="12"/>
      <c r="T104" s="12"/>
      <c r="U104" s="12"/>
      <c r="Y104" s="12"/>
      <c r="Z104" s="12"/>
      <c r="AA104" s="14"/>
      <c r="AB104" s="14"/>
      <c r="AC104" s="12"/>
      <c r="AD104" s="12"/>
      <c r="AE104" s="12"/>
    </row>
    <row r="105" spans="16:32" x14ac:dyDescent="0.25">
      <c r="Q105" s="12"/>
      <c r="R105" s="12"/>
      <c r="S105" s="12"/>
      <c r="T105" s="12"/>
      <c r="U105" s="12"/>
      <c r="Y105" s="12"/>
      <c r="Z105" s="12"/>
      <c r="AA105" s="12"/>
      <c r="AB105" s="12"/>
      <c r="AC105" s="12"/>
      <c r="AD105" s="12"/>
      <c r="AE105" s="12"/>
      <c r="AF105" s="12"/>
    </row>
    <row r="106" spans="16:32" x14ac:dyDescent="0.25">
      <c r="Q106" s="12"/>
      <c r="R106" s="12"/>
      <c r="S106" s="12"/>
      <c r="T106" s="12"/>
      <c r="U106" s="12"/>
      <c r="Y106" s="12"/>
      <c r="Z106" s="12"/>
      <c r="AA106" s="12"/>
      <c r="AB106" s="12"/>
      <c r="AC106" s="12"/>
      <c r="AD106" s="12"/>
      <c r="AE106" s="12"/>
      <c r="AF106" s="12"/>
    </row>
    <row r="107" spans="16:32" x14ac:dyDescent="0.25">
      <c r="Q107" s="12"/>
      <c r="R107" s="12"/>
      <c r="S107" s="12"/>
      <c r="T107" s="12"/>
      <c r="U107" s="12"/>
      <c r="Y107" s="12"/>
      <c r="Z107" s="12"/>
      <c r="AA107" s="12"/>
      <c r="AB107" s="12"/>
      <c r="AC107" s="12"/>
      <c r="AD107" s="12"/>
      <c r="AE107" s="12"/>
      <c r="AF107" s="12"/>
    </row>
    <row r="108" spans="16:32" x14ac:dyDescent="0.25">
      <c r="Q108" s="12"/>
      <c r="R108" s="12"/>
      <c r="S108" s="12"/>
      <c r="T108" s="12"/>
      <c r="U108" s="12"/>
      <c r="Y108" s="12"/>
      <c r="Z108" s="12"/>
      <c r="AA108" s="12"/>
      <c r="AB108" s="12"/>
      <c r="AC108" s="12"/>
      <c r="AD108" s="12"/>
      <c r="AE108" s="12"/>
      <c r="AF108" s="12"/>
    </row>
    <row r="109" spans="16:32" x14ac:dyDescent="0.25">
      <c r="Q109" s="12"/>
      <c r="R109" s="12"/>
      <c r="S109" s="12"/>
      <c r="T109" s="12"/>
      <c r="U109" s="12"/>
      <c r="Y109" s="12"/>
      <c r="Z109" s="12"/>
      <c r="AA109" s="12"/>
      <c r="AB109" s="12"/>
      <c r="AC109" s="12"/>
      <c r="AD109" s="12"/>
      <c r="AE109" s="12"/>
      <c r="AF109" s="12"/>
    </row>
    <row r="110" spans="16:32" x14ac:dyDescent="0.25">
      <c r="Q110" s="12"/>
      <c r="R110" s="12"/>
      <c r="S110" s="12"/>
      <c r="T110" s="12"/>
      <c r="U110" s="12"/>
      <c r="Y110" s="12"/>
      <c r="Z110" s="12"/>
      <c r="AA110" s="12"/>
      <c r="AB110" s="12"/>
      <c r="AC110" s="12"/>
      <c r="AD110" s="12"/>
      <c r="AE110" s="12"/>
      <c r="AF110" s="12"/>
    </row>
    <row r="111" spans="16:32" x14ac:dyDescent="0.25">
      <c r="Q111" s="12"/>
      <c r="R111" s="12"/>
      <c r="S111" s="12"/>
      <c r="T111" s="12"/>
      <c r="U111" s="12"/>
      <c r="Y111" s="12"/>
      <c r="Z111" s="12"/>
      <c r="AA111" s="12"/>
      <c r="AB111" s="12"/>
      <c r="AC111" s="12"/>
      <c r="AD111" s="12"/>
      <c r="AE111" s="12"/>
      <c r="AF111" s="12"/>
    </row>
    <row r="112" spans="16:32" x14ac:dyDescent="0.25">
      <c r="Q112" s="12"/>
      <c r="R112" s="12"/>
      <c r="S112" s="12"/>
      <c r="T112" s="12"/>
      <c r="U112" s="12"/>
      <c r="Y112" s="12"/>
      <c r="Z112" s="12"/>
      <c r="AA112" s="12"/>
      <c r="AB112" s="12"/>
      <c r="AC112" s="12"/>
      <c r="AD112" s="12"/>
      <c r="AE112" s="12"/>
      <c r="AF112" s="12"/>
    </row>
    <row r="113" spans="17:32" x14ac:dyDescent="0.25">
      <c r="Q113" s="12"/>
      <c r="R113" s="12"/>
      <c r="S113" s="12"/>
      <c r="T113" s="12"/>
      <c r="U113" s="12"/>
      <c r="Y113" s="12"/>
      <c r="Z113" s="12"/>
      <c r="AA113" s="12"/>
      <c r="AB113" s="12"/>
      <c r="AC113" s="12"/>
      <c r="AD113" s="12"/>
      <c r="AE113" s="12"/>
      <c r="AF113" s="12"/>
    </row>
    <row r="114" spans="17:32" x14ac:dyDescent="0.25">
      <c r="Q114" s="12"/>
      <c r="R114" s="12"/>
      <c r="S114" s="12"/>
      <c r="T114" s="12"/>
      <c r="U114" s="12"/>
      <c r="Y114" s="12"/>
      <c r="Z114" s="12"/>
      <c r="AA114" s="12"/>
      <c r="AB114" s="12"/>
      <c r="AC114" s="12"/>
      <c r="AD114" s="12"/>
      <c r="AE114" s="12"/>
      <c r="AF114" s="12"/>
    </row>
    <row r="115" spans="17:32" x14ac:dyDescent="0.25">
      <c r="Q115" s="12"/>
      <c r="R115" s="12"/>
      <c r="S115" s="12"/>
      <c r="T115" s="12"/>
      <c r="U115" s="12"/>
      <c r="Y115" s="12"/>
      <c r="Z115" s="12"/>
      <c r="AA115" s="12"/>
      <c r="AB115" s="12"/>
      <c r="AC115" s="12"/>
      <c r="AD115" s="12"/>
      <c r="AE115" s="12"/>
      <c r="AF115" s="12"/>
    </row>
    <row r="116" spans="17:32" ht="12.75" customHeight="1" x14ac:dyDescent="0.25">
      <c r="Q116" s="12"/>
      <c r="R116" s="12"/>
      <c r="T116" s="45" t="str">
        <f>"種 目"</f>
        <v>種 目</v>
      </c>
      <c r="U116" s="45"/>
      <c r="V116" s="45"/>
      <c r="W116" s="45" t="str">
        <f>$C$5</f>
        <v>共通男子 1500m</v>
      </c>
      <c r="X116" s="45"/>
      <c r="Y116" s="45"/>
      <c r="Z116" s="45"/>
      <c r="AA116" s="45"/>
      <c r="AB116" s="45"/>
      <c r="AC116" s="45"/>
      <c r="AD116" s="26"/>
      <c r="AE116" s="12"/>
      <c r="AF116" s="12"/>
    </row>
    <row r="117" spans="17:32" ht="12.75" customHeight="1" x14ac:dyDescent="0.25">
      <c r="Q117" s="12"/>
      <c r="R117" s="12"/>
      <c r="S117" s="26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26"/>
      <c r="AE117" s="12"/>
      <c r="AF117" s="12"/>
    </row>
    <row r="118" spans="17:32" ht="12.75" customHeight="1" x14ac:dyDescent="0.25">
      <c r="Q118" s="12"/>
      <c r="R118" s="12"/>
      <c r="S118" s="26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26"/>
      <c r="AE118" s="12"/>
      <c r="AF118" s="12"/>
    </row>
    <row r="119" spans="17:32" ht="12.75" customHeight="1" x14ac:dyDescent="0.25">
      <c r="Q119" s="12"/>
      <c r="R119" s="12"/>
      <c r="S119" s="26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26"/>
      <c r="AE119" s="12"/>
      <c r="AF119" s="12"/>
    </row>
    <row r="120" spans="17:32" ht="12.75" customHeight="1" x14ac:dyDescent="0.25">
      <c r="Q120" s="12"/>
      <c r="R120" s="12"/>
      <c r="S120" s="26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26"/>
      <c r="AE120" s="12"/>
      <c r="AF120" s="12"/>
    </row>
    <row r="121" spans="17:32" ht="12.75" customHeight="1" x14ac:dyDescent="0.25">
      <c r="Q121" s="12"/>
      <c r="R121" s="12"/>
      <c r="S121" s="26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6"/>
      <c r="AE121" s="12"/>
      <c r="AF121" s="12"/>
    </row>
    <row r="122" spans="17:32" ht="12.75" customHeight="1" x14ac:dyDescent="0.25">
      <c r="T122" s="44" t="str">
        <f>VLOOKUP(P91,$J$11:$O$29,2,FALSE)</f>
        <v>第2位</v>
      </c>
      <c r="U122" s="44"/>
      <c r="V122" s="44"/>
      <c r="W122" s="45" t="str">
        <f>VLOOKUP(P91,$J$11:$O$29,5,FALSE)</f>
        <v>記録  4分11秒35</v>
      </c>
      <c r="X122" s="45"/>
      <c r="Y122" s="45"/>
      <c r="Z122" s="45"/>
      <c r="AA122" s="45"/>
      <c r="AB122" s="45"/>
      <c r="AC122" s="45"/>
      <c r="AD122" s="26"/>
      <c r="AE122" s="12"/>
      <c r="AF122" s="12"/>
    </row>
    <row r="123" spans="17:32" ht="12.75" customHeight="1" x14ac:dyDescent="0.25">
      <c r="S123" s="28"/>
      <c r="T123" s="44"/>
      <c r="U123" s="44"/>
      <c r="V123" s="44"/>
      <c r="W123" s="45"/>
      <c r="X123" s="45"/>
      <c r="Y123" s="45"/>
      <c r="Z123" s="45"/>
      <c r="AA123" s="45"/>
      <c r="AB123" s="45"/>
      <c r="AC123" s="45"/>
      <c r="AD123" s="26"/>
      <c r="AE123" s="12"/>
      <c r="AF123" s="12"/>
    </row>
    <row r="124" spans="17:32" ht="12.75" customHeight="1" x14ac:dyDescent="0.25">
      <c r="S124" s="28"/>
      <c r="T124" s="44"/>
      <c r="U124" s="44"/>
      <c r="V124" s="44"/>
      <c r="W124" s="45"/>
      <c r="X124" s="45"/>
      <c r="Y124" s="45"/>
      <c r="Z124" s="45"/>
      <c r="AA124" s="45"/>
      <c r="AB124" s="45"/>
      <c r="AC124" s="45"/>
      <c r="AD124" s="26"/>
      <c r="AE124" s="12"/>
      <c r="AF124" s="12"/>
    </row>
    <row r="125" spans="17:32" ht="12.75" customHeight="1" x14ac:dyDescent="0.25">
      <c r="S125" s="28"/>
      <c r="T125" s="44"/>
      <c r="U125" s="44"/>
      <c r="V125" s="44"/>
      <c r="W125" s="45"/>
      <c r="X125" s="45"/>
      <c r="Y125" s="45"/>
      <c r="Z125" s="45"/>
      <c r="AA125" s="45"/>
      <c r="AB125" s="45"/>
      <c r="AC125" s="45"/>
      <c r="AD125" s="26"/>
      <c r="AE125" s="12"/>
      <c r="AF125" s="12"/>
    </row>
    <row r="126" spans="17:32" ht="12.75" customHeight="1" x14ac:dyDescent="0.25">
      <c r="S126" s="28"/>
      <c r="T126" s="44"/>
      <c r="U126" s="44"/>
      <c r="V126" s="44"/>
      <c r="W126" s="45"/>
      <c r="X126" s="45"/>
      <c r="Y126" s="45"/>
      <c r="Z126" s="45"/>
      <c r="AA126" s="45"/>
      <c r="AB126" s="45"/>
      <c r="AC126" s="45"/>
      <c r="AD126" s="26"/>
      <c r="AE126" s="12"/>
      <c r="AF126" s="12"/>
    </row>
    <row r="127" spans="17:32" ht="12.75" customHeight="1" x14ac:dyDescent="0.25">
      <c r="Q127" s="12"/>
      <c r="V127" s="46" t="str">
        <f>VLOOKUP(P91,$J$11:$O$29,6,FALSE)</f>
        <v/>
      </c>
      <c r="W127" s="46"/>
      <c r="X127" s="46"/>
      <c r="Y127" s="46"/>
      <c r="Z127" s="46"/>
      <c r="AA127" s="46"/>
      <c r="AB127" s="46"/>
      <c r="AC127" s="46"/>
      <c r="AD127" s="46"/>
      <c r="AE127" s="12"/>
      <c r="AF127" s="12"/>
    </row>
    <row r="128" spans="17:32" ht="12.75" customHeight="1" x14ac:dyDescent="0.25">
      <c r="Q128" s="12"/>
      <c r="R128" s="12"/>
      <c r="S128" s="12"/>
      <c r="V128" s="46"/>
      <c r="W128" s="46"/>
      <c r="X128" s="46"/>
      <c r="Y128" s="46"/>
      <c r="Z128" s="46"/>
      <c r="AA128" s="46"/>
      <c r="AB128" s="46"/>
      <c r="AC128" s="46"/>
      <c r="AD128" s="46"/>
      <c r="AE128" s="12"/>
      <c r="AF128" s="12"/>
    </row>
    <row r="129" spans="17:32" ht="13.5" customHeight="1" x14ac:dyDescent="0.25">
      <c r="Q129" s="12"/>
      <c r="R129" s="12"/>
      <c r="S129" s="12"/>
      <c r="T129" s="12"/>
      <c r="U129" s="12"/>
      <c r="V129" s="22"/>
      <c r="W129" s="22"/>
      <c r="X129" s="22"/>
      <c r="Y129" s="22"/>
      <c r="Z129" s="22"/>
      <c r="AA129" s="22"/>
      <c r="AB129" s="22"/>
      <c r="AC129" s="22"/>
      <c r="AD129" s="22"/>
      <c r="AE129" s="12"/>
      <c r="AF129" s="12"/>
    </row>
    <row r="130" spans="17:32" x14ac:dyDescent="0.25"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</row>
    <row r="131" spans="17:32" x14ac:dyDescent="0.25"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</row>
    <row r="132" spans="17:32" x14ac:dyDescent="0.25"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</row>
    <row r="133" spans="17:32" ht="12.75" customHeight="1" x14ac:dyDescent="0.25">
      <c r="Q133" s="12"/>
      <c r="R133" s="12"/>
      <c r="S133" s="47" t="e">
        <f>VLOOKUP(P91,$J$11:$O$29,4,FALSE)&amp;"　"</f>
        <v>#REF!</v>
      </c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12"/>
      <c r="AF133" s="12"/>
    </row>
    <row r="134" spans="17:32" ht="12.75" customHeight="1" x14ac:dyDescent="0.25">
      <c r="Q134" s="12"/>
      <c r="R134" s="12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12"/>
      <c r="AF134" s="12"/>
    </row>
    <row r="135" spans="17:32" ht="12.75" customHeight="1" x14ac:dyDescent="0.25">
      <c r="Q135" s="12"/>
      <c r="R135" s="12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12"/>
      <c r="AF135" s="12"/>
    </row>
    <row r="136" spans="17:32" ht="12.75" customHeight="1" x14ac:dyDescent="0.25">
      <c r="Q136" s="12"/>
      <c r="R136" s="12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12"/>
      <c r="AF136" s="12"/>
    </row>
    <row r="137" spans="17:32" ht="12.75" customHeight="1" x14ac:dyDescent="0.25">
      <c r="Q137" s="12"/>
      <c r="R137" s="12"/>
      <c r="S137" s="49" t="str">
        <f>VLOOKUP(P91,$J$11:$O$29,3,FALSE)</f>
        <v>笹川　洸成</v>
      </c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12"/>
      <c r="AF137" s="12"/>
    </row>
    <row r="138" spans="17:32" ht="12.75" customHeight="1" x14ac:dyDescent="0.25">
      <c r="Q138" s="12"/>
      <c r="R138" s="12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12"/>
      <c r="AF138" s="12"/>
    </row>
    <row r="139" spans="17:32" ht="12.75" customHeight="1" x14ac:dyDescent="0.25">
      <c r="Q139" s="12"/>
      <c r="R139" s="12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12"/>
      <c r="AF139" s="12"/>
    </row>
    <row r="140" spans="17:32" ht="12.75" customHeight="1" x14ac:dyDescent="0.25">
      <c r="Q140" s="12"/>
      <c r="R140" s="12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12"/>
      <c r="AF140" s="12"/>
    </row>
    <row r="141" spans="17:32" ht="12.75" customHeight="1" x14ac:dyDescent="0.25">
      <c r="Q141" s="12"/>
      <c r="R141" s="12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12"/>
      <c r="AF141" s="12"/>
    </row>
    <row r="142" spans="17:32" x14ac:dyDescent="0.25">
      <c r="Q142" s="12"/>
      <c r="R142" s="12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12"/>
      <c r="AF142" s="12"/>
    </row>
    <row r="143" spans="17:32" x14ac:dyDescent="0.25">
      <c r="Q143" s="12"/>
      <c r="R143" s="12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12"/>
      <c r="AF143" s="12"/>
    </row>
    <row r="146" spans="16:32" ht="12.75" customHeight="1" x14ac:dyDescent="0.25">
      <c r="W146" s="13"/>
      <c r="X146" s="48">
        <f ca="1">$L$5</f>
        <v>45567</v>
      </c>
      <c r="Y146" s="48"/>
      <c r="Z146" s="48"/>
      <c r="AA146" s="48"/>
      <c r="AB146" s="48"/>
      <c r="AC146" s="48"/>
      <c r="AD146" s="48"/>
    </row>
    <row r="147" spans="16:32" ht="12.75" customHeight="1" x14ac:dyDescent="0.25">
      <c r="W147" s="13"/>
      <c r="X147" s="48"/>
      <c r="Y147" s="48"/>
      <c r="Z147" s="48"/>
      <c r="AA147" s="48"/>
      <c r="AB147" s="48"/>
      <c r="AC147" s="48"/>
      <c r="AD147" s="48"/>
    </row>
    <row r="148" spans="16:32" x14ac:dyDescent="0.25">
      <c r="X148" s="48"/>
      <c r="Y148" s="48"/>
      <c r="Z148" s="48"/>
      <c r="AA148" s="48"/>
      <c r="AB148" s="48"/>
      <c r="AC148" s="48"/>
      <c r="AD148" s="48"/>
    </row>
    <row r="151" spans="16:32" ht="15" customHeight="1" x14ac:dyDescent="0.25">
      <c r="P151" s="15">
        <v>3</v>
      </c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</row>
    <row r="152" spans="16:32" ht="15" customHeight="1" x14ac:dyDescent="0.25"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</row>
    <row r="153" spans="16:32" ht="15" customHeight="1" x14ac:dyDescent="0.25"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</row>
    <row r="154" spans="16:32" ht="15" customHeight="1" x14ac:dyDescent="0.25"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</row>
    <row r="155" spans="16:32" ht="15" customHeight="1" x14ac:dyDescent="0.25"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</row>
    <row r="156" spans="16:32" ht="12" customHeight="1" x14ac:dyDescent="0.25"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</row>
    <row r="157" spans="16:32" ht="12.75" customHeight="1" x14ac:dyDescent="0.25"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50" t="s">
        <v>11</v>
      </c>
      <c r="AC157" s="50"/>
      <c r="AD157" s="12"/>
      <c r="AE157" s="12"/>
      <c r="AF157" s="12"/>
    </row>
    <row r="158" spans="16:32" ht="12.75" customHeight="1" x14ac:dyDescent="0.25"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50"/>
      <c r="AC158" s="50"/>
      <c r="AD158" s="12"/>
      <c r="AE158" s="12"/>
      <c r="AF158" s="12"/>
    </row>
    <row r="159" spans="16:32" x14ac:dyDescent="0.25"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50"/>
      <c r="AC159" s="50"/>
      <c r="AD159" s="12"/>
      <c r="AE159" s="12"/>
      <c r="AF159" s="12"/>
    </row>
    <row r="160" spans="16:32" x14ac:dyDescent="0.25"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4"/>
      <c r="AB160" s="14"/>
      <c r="AC160" s="12"/>
      <c r="AD160" s="12"/>
      <c r="AE160" s="12"/>
    </row>
    <row r="161" spans="16:32" x14ac:dyDescent="0.25"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4"/>
      <c r="AB161" s="14"/>
      <c r="AC161" s="12"/>
      <c r="AD161" s="12"/>
      <c r="AE161" s="12"/>
    </row>
    <row r="162" spans="16:32" x14ac:dyDescent="0.25"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4"/>
      <c r="AB162" s="14"/>
      <c r="AC162" s="12"/>
      <c r="AD162" s="12"/>
      <c r="AE162" s="12"/>
    </row>
    <row r="163" spans="16:32" x14ac:dyDescent="0.25"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4"/>
      <c r="AB163" s="14"/>
      <c r="AC163" s="12"/>
      <c r="AD163" s="12"/>
      <c r="AE163" s="12"/>
    </row>
    <row r="164" spans="16:32" x14ac:dyDescent="0.25">
      <c r="P164" s="12"/>
      <c r="Q164" s="12"/>
      <c r="R164" s="12"/>
      <c r="S164" s="12"/>
      <c r="T164" s="12"/>
      <c r="U164" s="12"/>
      <c r="Y164" s="12"/>
      <c r="Z164" s="12"/>
      <c r="AA164" s="14"/>
      <c r="AB164" s="14"/>
      <c r="AC164" s="12"/>
      <c r="AD164" s="12"/>
      <c r="AE164" s="12"/>
    </row>
    <row r="165" spans="16:32" x14ac:dyDescent="0.25">
      <c r="Q165" s="12"/>
      <c r="R165" s="12"/>
      <c r="S165" s="12"/>
      <c r="T165" s="12"/>
      <c r="U165" s="12"/>
      <c r="Y165" s="12"/>
      <c r="Z165" s="12"/>
      <c r="AA165" s="12"/>
      <c r="AB165" s="12"/>
      <c r="AC165" s="12"/>
      <c r="AD165" s="12"/>
      <c r="AE165" s="12"/>
      <c r="AF165" s="12"/>
    </row>
    <row r="166" spans="16:32" x14ac:dyDescent="0.25">
      <c r="Q166" s="12"/>
      <c r="R166" s="12"/>
      <c r="S166" s="12"/>
      <c r="T166" s="12"/>
      <c r="U166" s="12"/>
      <c r="Y166" s="12"/>
      <c r="Z166" s="12"/>
      <c r="AA166" s="12"/>
      <c r="AB166" s="12"/>
      <c r="AC166" s="12"/>
      <c r="AD166" s="12"/>
      <c r="AE166" s="12"/>
      <c r="AF166" s="12"/>
    </row>
    <row r="167" spans="16:32" x14ac:dyDescent="0.25">
      <c r="Q167" s="12"/>
      <c r="R167" s="12"/>
      <c r="S167" s="12"/>
      <c r="T167" s="12"/>
      <c r="U167" s="12"/>
      <c r="Y167" s="12"/>
      <c r="Z167" s="12"/>
      <c r="AA167" s="12"/>
      <c r="AB167" s="12"/>
      <c r="AC167" s="12"/>
      <c r="AD167" s="12"/>
      <c r="AE167" s="12"/>
      <c r="AF167" s="12"/>
    </row>
    <row r="168" spans="16:32" x14ac:dyDescent="0.25">
      <c r="Q168" s="12"/>
      <c r="R168" s="12"/>
      <c r="S168" s="12"/>
      <c r="T168" s="12"/>
      <c r="U168" s="12"/>
      <c r="Y168" s="12"/>
      <c r="Z168" s="12"/>
      <c r="AA168" s="12"/>
      <c r="AB168" s="12"/>
      <c r="AC168" s="12"/>
      <c r="AD168" s="12"/>
      <c r="AE168" s="12"/>
      <c r="AF168" s="12"/>
    </row>
    <row r="169" spans="16:32" x14ac:dyDescent="0.25">
      <c r="Q169" s="12"/>
      <c r="R169" s="12"/>
      <c r="S169" s="12"/>
      <c r="T169" s="12"/>
      <c r="U169" s="12"/>
      <c r="Y169" s="12"/>
      <c r="Z169" s="12"/>
      <c r="AA169" s="12"/>
      <c r="AB169" s="12"/>
      <c r="AC169" s="12"/>
      <c r="AD169" s="12"/>
      <c r="AE169" s="12"/>
      <c r="AF169" s="12"/>
    </row>
    <row r="170" spans="16:32" x14ac:dyDescent="0.25">
      <c r="Q170" s="12"/>
      <c r="R170" s="12"/>
      <c r="S170" s="12"/>
      <c r="T170" s="12"/>
      <c r="U170" s="12"/>
      <c r="Y170" s="12"/>
      <c r="Z170" s="12"/>
      <c r="AA170" s="12"/>
      <c r="AB170" s="12"/>
      <c r="AC170" s="12"/>
      <c r="AD170" s="12"/>
      <c r="AE170" s="12"/>
      <c r="AF170" s="12"/>
    </row>
    <row r="171" spans="16:32" x14ac:dyDescent="0.25">
      <c r="Q171" s="12"/>
      <c r="R171" s="12"/>
      <c r="S171" s="12"/>
      <c r="T171" s="12"/>
      <c r="U171" s="12"/>
      <c r="Y171" s="12"/>
      <c r="Z171" s="12"/>
      <c r="AA171" s="12"/>
      <c r="AB171" s="12"/>
      <c r="AC171" s="12"/>
      <c r="AD171" s="12"/>
      <c r="AE171" s="12"/>
      <c r="AF171" s="12"/>
    </row>
    <row r="172" spans="16:32" x14ac:dyDescent="0.25">
      <c r="Q172" s="12"/>
      <c r="R172" s="12"/>
      <c r="S172" s="12"/>
      <c r="T172" s="12"/>
      <c r="U172" s="12"/>
      <c r="Y172" s="12"/>
      <c r="Z172" s="12"/>
      <c r="AA172" s="12"/>
      <c r="AB172" s="12"/>
      <c r="AC172" s="12"/>
      <c r="AD172" s="12"/>
      <c r="AE172" s="12"/>
      <c r="AF172" s="12"/>
    </row>
    <row r="173" spans="16:32" x14ac:dyDescent="0.25">
      <c r="Q173" s="12"/>
      <c r="R173" s="12"/>
      <c r="S173" s="12"/>
      <c r="T173" s="12"/>
      <c r="U173" s="12"/>
      <c r="Y173" s="12"/>
      <c r="Z173" s="12"/>
      <c r="AA173" s="12"/>
      <c r="AB173" s="12"/>
      <c r="AC173" s="12"/>
      <c r="AD173" s="12"/>
      <c r="AE173" s="12"/>
      <c r="AF173" s="12"/>
    </row>
    <row r="174" spans="16:32" x14ac:dyDescent="0.25">
      <c r="Q174" s="12"/>
      <c r="R174" s="12"/>
      <c r="S174" s="12"/>
      <c r="T174" s="12"/>
      <c r="U174" s="12"/>
      <c r="Y174" s="12"/>
      <c r="Z174" s="12"/>
      <c r="AA174" s="12"/>
      <c r="AB174" s="12"/>
      <c r="AC174" s="12"/>
      <c r="AD174" s="12"/>
      <c r="AE174" s="12"/>
      <c r="AF174" s="12"/>
    </row>
    <row r="175" spans="16:32" x14ac:dyDescent="0.25">
      <c r="Q175" s="12"/>
      <c r="R175" s="12"/>
      <c r="S175" s="12"/>
      <c r="T175" s="12"/>
      <c r="U175" s="12"/>
      <c r="Y175" s="12"/>
      <c r="Z175" s="12"/>
      <c r="AA175" s="12"/>
      <c r="AB175" s="12"/>
      <c r="AC175" s="12"/>
      <c r="AD175" s="12"/>
      <c r="AE175" s="12"/>
      <c r="AF175" s="12"/>
    </row>
    <row r="176" spans="16:32" ht="12.75" customHeight="1" x14ac:dyDescent="0.25">
      <c r="Q176" s="12"/>
      <c r="R176" s="12"/>
      <c r="T176" s="45" t="str">
        <f>"種 目"</f>
        <v>種 目</v>
      </c>
      <c r="U176" s="45"/>
      <c r="V176" s="45"/>
      <c r="W176" s="45" t="str">
        <f>$C$5</f>
        <v>共通男子 1500m</v>
      </c>
      <c r="X176" s="45"/>
      <c r="Y176" s="45"/>
      <c r="Z176" s="45"/>
      <c r="AA176" s="45"/>
      <c r="AB176" s="45"/>
      <c r="AC176" s="45"/>
      <c r="AD176" s="26"/>
      <c r="AE176" s="12"/>
      <c r="AF176" s="12"/>
    </row>
    <row r="177" spans="17:32" ht="12.75" customHeight="1" x14ac:dyDescent="0.25">
      <c r="Q177" s="12"/>
      <c r="R177" s="12"/>
      <c r="S177" s="26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26"/>
      <c r="AE177" s="12"/>
      <c r="AF177" s="12"/>
    </row>
    <row r="178" spans="17:32" ht="12.75" customHeight="1" x14ac:dyDescent="0.25">
      <c r="Q178" s="12"/>
      <c r="R178" s="12"/>
      <c r="S178" s="26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26"/>
      <c r="AE178" s="12"/>
      <c r="AF178" s="12"/>
    </row>
    <row r="179" spans="17:32" ht="12.75" customHeight="1" x14ac:dyDescent="0.25">
      <c r="Q179" s="12"/>
      <c r="R179" s="12"/>
      <c r="S179" s="26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26"/>
      <c r="AE179" s="12"/>
      <c r="AF179" s="12"/>
    </row>
    <row r="180" spans="17:32" ht="12.75" customHeight="1" x14ac:dyDescent="0.25">
      <c r="Q180" s="12"/>
      <c r="R180" s="12"/>
      <c r="S180" s="26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26"/>
      <c r="AE180" s="12"/>
      <c r="AF180" s="12"/>
    </row>
    <row r="181" spans="17:32" ht="12.75" customHeight="1" x14ac:dyDescent="0.25">
      <c r="Q181" s="12"/>
      <c r="R181" s="12"/>
      <c r="S181" s="26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6"/>
      <c r="AE181" s="12"/>
      <c r="AF181" s="12"/>
    </row>
    <row r="182" spans="17:32" ht="12.75" customHeight="1" x14ac:dyDescent="0.25">
      <c r="T182" s="44" t="str">
        <f>VLOOKUP(P151,$J$11:$O$29,2,FALSE)</f>
        <v>第3位</v>
      </c>
      <c r="U182" s="44"/>
      <c r="V182" s="44"/>
      <c r="W182" s="45" t="str">
        <f>VLOOKUP(P151,$J$11:$O$29,5,FALSE)</f>
        <v>記録  4分11秒80</v>
      </c>
      <c r="X182" s="45"/>
      <c r="Y182" s="45"/>
      <c r="Z182" s="45"/>
      <c r="AA182" s="45"/>
      <c r="AB182" s="45"/>
      <c r="AC182" s="45"/>
      <c r="AD182" s="26"/>
      <c r="AE182" s="12"/>
      <c r="AF182" s="12"/>
    </row>
    <row r="183" spans="17:32" ht="12.75" customHeight="1" x14ac:dyDescent="0.25">
      <c r="S183" s="28"/>
      <c r="T183" s="44"/>
      <c r="U183" s="44"/>
      <c r="V183" s="44"/>
      <c r="W183" s="45"/>
      <c r="X183" s="45"/>
      <c r="Y183" s="45"/>
      <c r="Z183" s="45"/>
      <c r="AA183" s="45"/>
      <c r="AB183" s="45"/>
      <c r="AC183" s="45"/>
      <c r="AD183" s="26"/>
      <c r="AE183" s="12"/>
      <c r="AF183" s="12"/>
    </row>
    <row r="184" spans="17:32" ht="12.75" customHeight="1" x14ac:dyDescent="0.25">
      <c r="S184" s="28"/>
      <c r="T184" s="44"/>
      <c r="U184" s="44"/>
      <c r="V184" s="44"/>
      <c r="W184" s="45"/>
      <c r="X184" s="45"/>
      <c r="Y184" s="45"/>
      <c r="Z184" s="45"/>
      <c r="AA184" s="45"/>
      <c r="AB184" s="45"/>
      <c r="AC184" s="45"/>
      <c r="AD184" s="26"/>
      <c r="AE184" s="12"/>
      <c r="AF184" s="12"/>
    </row>
    <row r="185" spans="17:32" ht="12.75" customHeight="1" x14ac:dyDescent="0.25">
      <c r="S185" s="28"/>
      <c r="T185" s="44"/>
      <c r="U185" s="44"/>
      <c r="V185" s="44"/>
      <c r="W185" s="45"/>
      <c r="X185" s="45"/>
      <c r="Y185" s="45"/>
      <c r="Z185" s="45"/>
      <c r="AA185" s="45"/>
      <c r="AB185" s="45"/>
      <c r="AC185" s="45"/>
      <c r="AD185" s="26"/>
      <c r="AE185" s="12"/>
      <c r="AF185" s="12"/>
    </row>
    <row r="186" spans="17:32" ht="12.75" customHeight="1" x14ac:dyDescent="0.25">
      <c r="S186" s="28"/>
      <c r="T186" s="44"/>
      <c r="U186" s="44"/>
      <c r="V186" s="44"/>
      <c r="W186" s="45"/>
      <c r="X186" s="45"/>
      <c r="Y186" s="45"/>
      <c r="Z186" s="45"/>
      <c r="AA186" s="45"/>
      <c r="AB186" s="45"/>
      <c r="AC186" s="45"/>
      <c r="AD186" s="26"/>
      <c r="AE186" s="12"/>
      <c r="AF186" s="12"/>
    </row>
    <row r="187" spans="17:32" ht="12.75" customHeight="1" x14ac:dyDescent="0.25">
      <c r="Q187" s="12"/>
      <c r="V187" s="46" t="str">
        <f>VLOOKUP(P151,$J$11:$O$29,6,FALSE)</f>
        <v/>
      </c>
      <c r="W187" s="46"/>
      <c r="X187" s="46"/>
      <c r="Y187" s="46"/>
      <c r="Z187" s="46"/>
      <c r="AA187" s="46"/>
      <c r="AB187" s="46"/>
      <c r="AC187" s="46"/>
      <c r="AD187" s="46"/>
      <c r="AE187" s="12"/>
      <c r="AF187" s="12"/>
    </row>
    <row r="188" spans="17:32" ht="12.75" customHeight="1" x14ac:dyDescent="0.25">
      <c r="Q188" s="12"/>
      <c r="R188" s="12"/>
      <c r="S188" s="12"/>
      <c r="V188" s="46"/>
      <c r="W188" s="46"/>
      <c r="X188" s="46"/>
      <c r="Y188" s="46"/>
      <c r="Z188" s="46"/>
      <c r="AA188" s="46"/>
      <c r="AB188" s="46"/>
      <c r="AC188" s="46"/>
      <c r="AD188" s="46"/>
      <c r="AE188" s="12"/>
      <c r="AF188" s="12"/>
    </row>
    <row r="189" spans="17:32" ht="13.5" customHeight="1" x14ac:dyDescent="0.25">
      <c r="Q189" s="12"/>
      <c r="R189" s="12"/>
      <c r="S189" s="12"/>
      <c r="T189" s="12"/>
      <c r="U189" s="12"/>
      <c r="V189" s="22"/>
      <c r="W189" s="22"/>
      <c r="X189" s="22"/>
      <c r="Y189" s="22"/>
      <c r="Z189" s="22"/>
      <c r="AA189" s="22"/>
      <c r="AB189" s="22"/>
      <c r="AC189" s="22"/>
      <c r="AD189" s="22"/>
      <c r="AE189" s="12"/>
      <c r="AF189" s="12"/>
    </row>
    <row r="190" spans="17:32" x14ac:dyDescent="0.25"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</row>
    <row r="191" spans="17:32" x14ac:dyDescent="0.25"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</row>
    <row r="192" spans="17:32" x14ac:dyDescent="0.25"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</row>
    <row r="193" spans="17:32" ht="12.75" customHeight="1" x14ac:dyDescent="0.25">
      <c r="Q193" s="12"/>
      <c r="R193" s="12"/>
      <c r="S193" s="47" t="e">
        <f>VLOOKUP(P151,$J$11:$O$29,4,FALSE)&amp;"　"</f>
        <v>#REF!</v>
      </c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12"/>
      <c r="AF193" s="12"/>
    </row>
    <row r="194" spans="17:32" ht="12.75" customHeight="1" x14ac:dyDescent="0.25">
      <c r="Q194" s="12"/>
      <c r="R194" s="12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12"/>
      <c r="AF194" s="12"/>
    </row>
    <row r="195" spans="17:32" ht="12.75" customHeight="1" x14ac:dyDescent="0.25">
      <c r="Q195" s="12"/>
      <c r="R195" s="12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12"/>
      <c r="AF195" s="12"/>
    </row>
    <row r="196" spans="17:32" ht="12.75" customHeight="1" x14ac:dyDescent="0.25">
      <c r="Q196" s="12"/>
      <c r="R196" s="12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12"/>
      <c r="AF196" s="12"/>
    </row>
    <row r="197" spans="17:32" ht="12.75" customHeight="1" x14ac:dyDescent="0.25">
      <c r="Q197" s="12"/>
      <c r="R197" s="12"/>
      <c r="S197" s="49" t="str">
        <f>VLOOKUP(P151,$J$11:$O$29,3,FALSE)</f>
        <v>大湊　柊翔</v>
      </c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12"/>
      <c r="AF197" s="12"/>
    </row>
    <row r="198" spans="17:32" ht="12.75" customHeight="1" x14ac:dyDescent="0.25">
      <c r="Q198" s="12"/>
      <c r="R198" s="12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12"/>
      <c r="AF198" s="12"/>
    </row>
    <row r="199" spans="17:32" ht="12.75" customHeight="1" x14ac:dyDescent="0.25">
      <c r="Q199" s="12"/>
      <c r="R199" s="12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12"/>
      <c r="AF199" s="12"/>
    </row>
    <row r="200" spans="17:32" ht="12.75" customHeight="1" x14ac:dyDescent="0.25">
      <c r="Q200" s="12"/>
      <c r="R200" s="12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12"/>
      <c r="AF200" s="12"/>
    </row>
    <row r="201" spans="17:32" ht="12.75" customHeight="1" x14ac:dyDescent="0.25">
      <c r="Q201" s="12"/>
      <c r="R201" s="12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12"/>
      <c r="AF201" s="12"/>
    </row>
    <row r="202" spans="17:32" x14ac:dyDescent="0.25">
      <c r="Q202" s="12"/>
      <c r="R202" s="12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12"/>
      <c r="AF202" s="12"/>
    </row>
    <row r="203" spans="17:32" x14ac:dyDescent="0.25">
      <c r="Q203" s="12"/>
      <c r="R203" s="12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12"/>
      <c r="AF203" s="12"/>
    </row>
    <row r="206" spans="17:32" ht="12.75" customHeight="1" x14ac:dyDescent="0.25">
      <c r="W206" s="13"/>
      <c r="X206" s="48">
        <f ca="1">$L$5</f>
        <v>45567</v>
      </c>
      <c r="Y206" s="48"/>
      <c r="Z206" s="48"/>
      <c r="AA206" s="48"/>
      <c r="AB206" s="48"/>
      <c r="AC206" s="48"/>
      <c r="AD206" s="48"/>
    </row>
    <row r="207" spans="17:32" ht="12.75" customHeight="1" x14ac:dyDescent="0.25">
      <c r="W207" s="13"/>
      <c r="X207" s="48"/>
      <c r="Y207" s="48"/>
      <c r="Z207" s="48"/>
      <c r="AA207" s="48"/>
      <c r="AB207" s="48"/>
      <c r="AC207" s="48"/>
      <c r="AD207" s="48"/>
    </row>
    <row r="208" spans="17:32" x14ac:dyDescent="0.25">
      <c r="X208" s="48"/>
      <c r="Y208" s="48"/>
      <c r="Z208" s="48"/>
      <c r="AA208" s="48"/>
      <c r="AB208" s="48"/>
      <c r="AC208" s="48"/>
      <c r="AD208" s="48"/>
    </row>
    <row r="211" spans="16:32" ht="15" customHeight="1" x14ac:dyDescent="0.25">
      <c r="P211" s="15">
        <v>4</v>
      </c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</row>
    <row r="212" spans="16:32" ht="15" customHeight="1" x14ac:dyDescent="0.25"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</row>
    <row r="213" spans="16:32" ht="15" customHeight="1" x14ac:dyDescent="0.25"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</row>
    <row r="214" spans="16:32" ht="15" customHeight="1" x14ac:dyDescent="0.25"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</row>
    <row r="215" spans="16:32" ht="15" customHeight="1" x14ac:dyDescent="0.25"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</row>
    <row r="216" spans="16:32" ht="12" customHeight="1" x14ac:dyDescent="0.25"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</row>
    <row r="217" spans="16:32" ht="12.75" customHeight="1" x14ac:dyDescent="0.25"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50" t="s">
        <v>11</v>
      </c>
      <c r="AC217" s="50"/>
      <c r="AD217" s="12"/>
      <c r="AE217" s="12"/>
      <c r="AF217" s="12"/>
    </row>
    <row r="218" spans="16:32" ht="12.75" customHeight="1" x14ac:dyDescent="0.25"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50"/>
      <c r="AC218" s="50"/>
      <c r="AD218" s="12"/>
      <c r="AE218" s="12"/>
      <c r="AF218" s="12"/>
    </row>
    <row r="219" spans="16:32" x14ac:dyDescent="0.25"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50"/>
      <c r="AC219" s="50"/>
      <c r="AD219" s="12"/>
      <c r="AE219" s="12"/>
      <c r="AF219" s="12"/>
    </row>
    <row r="220" spans="16:32" x14ac:dyDescent="0.25"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4"/>
      <c r="AB220" s="14"/>
      <c r="AC220" s="12"/>
      <c r="AD220" s="12"/>
      <c r="AE220" s="12"/>
    </row>
    <row r="221" spans="16:32" x14ac:dyDescent="0.25"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4"/>
      <c r="AB221" s="14"/>
      <c r="AC221" s="12"/>
      <c r="AD221" s="12"/>
      <c r="AE221" s="12"/>
    </row>
    <row r="222" spans="16:32" x14ac:dyDescent="0.25"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4"/>
      <c r="AB222" s="14"/>
      <c r="AC222" s="12"/>
      <c r="AD222" s="12"/>
      <c r="AE222" s="12"/>
    </row>
    <row r="223" spans="16:32" x14ac:dyDescent="0.25"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4"/>
      <c r="AB223" s="14"/>
      <c r="AC223" s="12"/>
      <c r="AD223" s="12"/>
      <c r="AE223" s="12"/>
    </row>
    <row r="224" spans="16:32" x14ac:dyDescent="0.25">
      <c r="P224" s="12"/>
      <c r="Q224" s="12"/>
      <c r="R224" s="12"/>
      <c r="S224" s="12"/>
      <c r="T224" s="12"/>
      <c r="U224" s="12"/>
      <c r="Y224" s="12"/>
      <c r="Z224" s="12"/>
      <c r="AA224" s="14"/>
      <c r="AB224" s="14"/>
      <c r="AC224" s="12"/>
      <c r="AD224" s="12"/>
      <c r="AE224" s="12"/>
    </row>
    <row r="225" spans="17:32" x14ac:dyDescent="0.25">
      <c r="Q225" s="12"/>
      <c r="R225" s="12"/>
      <c r="S225" s="12"/>
      <c r="T225" s="12"/>
      <c r="U225" s="12"/>
      <c r="Y225" s="12"/>
      <c r="Z225" s="12"/>
      <c r="AA225" s="12"/>
      <c r="AB225" s="12"/>
      <c r="AC225" s="12"/>
      <c r="AD225" s="12"/>
      <c r="AE225" s="12"/>
      <c r="AF225" s="12"/>
    </row>
    <row r="226" spans="17:32" x14ac:dyDescent="0.25">
      <c r="Q226" s="12"/>
      <c r="R226" s="12"/>
      <c r="S226" s="12"/>
      <c r="T226" s="12"/>
      <c r="U226" s="12"/>
      <c r="Y226" s="12"/>
      <c r="Z226" s="12"/>
      <c r="AA226" s="12"/>
      <c r="AB226" s="12"/>
      <c r="AC226" s="12"/>
      <c r="AD226" s="12"/>
      <c r="AE226" s="12"/>
      <c r="AF226" s="12"/>
    </row>
    <row r="227" spans="17:32" x14ac:dyDescent="0.25">
      <c r="Q227" s="12"/>
      <c r="R227" s="12"/>
      <c r="S227" s="12"/>
      <c r="T227" s="12"/>
      <c r="U227" s="12"/>
      <c r="Y227" s="12"/>
      <c r="Z227" s="12"/>
      <c r="AA227" s="12"/>
      <c r="AB227" s="12"/>
      <c r="AC227" s="12"/>
      <c r="AD227" s="12"/>
      <c r="AE227" s="12"/>
      <c r="AF227" s="12"/>
    </row>
    <row r="228" spans="17:32" x14ac:dyDescent="0.25">
      <c r="Q228" s="12"/>
      <c r="R228" s="12"/>
      <c r="S228" s="12"/>
      <c r="T228" s="12"/>
      <c r="U228" s="12"/>
      <c r="Y228" s="12"/>
      <c r="Z228" s="12"/>
      <c r="AA228" s="12"/>
      <c r="AB228" s="12"/>
      <c r="AC228" s="12"/>
      <c r="AD228" s="12"/>
      <c r="AE228" s="12"/>
      <c r="AF228" s="12"/>
    </row>
    <row r="229" spans="17:32" x14ac:dyDescent="0.25">
      <c r="Q229" s="12"/>
      <c r="R229" s="12"/>
      <c r="S229" s="12"/>
      <c r="T229" s="12"/>
      <c r="U229" s="12"/>
      <c r="Y229" s="12"/>
      <c r="Z229" s="12"/>
      <c r="AA229" s="12"/>
      <c r="AB229" s="12"/>
      <c r="AC229" s="12"/>
      <c r="AD229" s="12"/>
      <c r="AE229" s="12"/>
      <c r="AF229" s="12"/>
    </row>
    <row r="230" spans="17:32" x14ac:dyDescent="0.25">
      <c r="Q230" s="12"/>
      <c r="R230" s="12"/>
      <c r="S230" s="12"/>
      <c r="T230" s="12"/>
      <c r="U230" s="12"/>
      <c r="Y230" s="12"/>
      <c r="Z230" s="12"/>
      <c r="AA230" s="12"/>
      <c r="AB230" s="12"/>
      <c r="AC230" s="12"/>
      <c r="AD230" s="12"/>
      <c r="AE230" s="12"/>
      <c r="AF230" s="12"/>
    </row>
    <row r="231" spans="17:32" x14ac:dyDescent="0.25">
      <c r="Q231" s="12"/>
      <c r="R231" s="12"/>
      <c r="S231" s="12"/>
      <c r="T231" s="12"/>
      <c r="U231" s="12"/>
      <c r="Y231" s="12"/>
      <c r="Z231" s="12"/>
      <c r="AA231" s="12"/>
      <c r="AB231" s="12"/>
      <c r="AC231" s="12"/>
      <c r="AD231" s="12"/>
      <c r="AE231" s="12"/>
      <c r="AF231" s="12"/>
    </row>
    <row r="232" spans="17:32" x14ac:dyDescent="0.25">
      <c r="Q232" s="12"/>
      <c r="R232" s="12"/>
      <c r="S232" s="12"/>
      <c r="T232" s="12"/>
      <c r="U232" s="12"/>
      <c r="Y232" s="12"/>
      <c r="Z232" s="12"/>
      <c r="AA232" s="12"/>
      <c r="AB232" s="12"/>
      <c r="AC232" s="12"/>
      <c r="AD232" s="12"/>
      <c r="AE232" s="12"/>
      <c r="AF232" s="12"/>
    </row>
    <row r="233" spans="17:32" x14ac:dyDescent="0.25">
      <c r="Q233" s="12"/>
      <c r="R233" s="12"/>
      <c r="S233" s="12"/>
      <c r="T233" s="12"/>
      <c r="U233" s="12"/>
      <c r="Y233" s="12"/>
      <c r="Z233" s="12"/>
      <c r="AA233" s="12"/>
      <c r="AB233" s="12"/>
      <c r="AC233" s="12"/>
      <c r="AD233" s="12"/>
      <c r="AE233" s="12"/>
      <c r="AF233" s="12"/>
    </row>
    <row r="234" spans="17:32" x14ac:dyDescent="0.25">
      <c r="Q234" s="12"/>
      <c r="R234" s="12"/>
      <c r="S234" s="12"/>
      <c r="T234" s="12"/>
      <c r="U234" s="12"/>
      <c r="Y234" s="12"/>
      <c r="Z234" s="12"/>
      <c r="AA234" s="12"/>
      <c r="AB234" s="12"/>
      <c r="AC234" s="12"/>
      <c r="AD234" s="12"/>
      <c r="AE234" s="12"/>
      <c r="AF234" s="12"/>
    </row>
    <row r="235" spans="17:32" x14ac:dyDescent="0.25">
      <c r="Q235" s="12"/>
      <c r="R235" s="12"/>
      <c r="S235" s="12"/>
      <c r="T235" s="12"/>
      <c r="U235" s="12"/>
      <c r="Y235" s="12"/>
      <c r="Z235" s="12"/>
      <c r="AA235" s="12"/>
      <c r="AB235" s="12"/>
      <c r="AC235" s="12"/>
      <c r="AD235" s="12"/>
      <c r="AE235" s="12"/>
      <c r="AF235" s="12"/>
    </row>
    <row r="236" spans="17:32" ht="12.75" customHeight="1" x14ac:dyDescent="0.25">
      <c r="Q236" s="12"/>
      <c r="R236" s="12"/>
      <c r="T236" s="45" t="str">
        <f>"種 目"</f>
        <v>種 目</v>
      </c>
      <c r="U236" s="45"/>
      <c r="V236" s="45"/>
      <c r="W236" s="45" t="str">
        <f>$C$5</f>
        <v>共通男子 1500m</v>
      </c>
      <c r="X236" s="45"/>
      <c r="Y236" s="45"/>
      <c r="Z236" s="45"/>
      <c r="AA236" s="45"/>
      <c r="AB236" s="45"/>
      <c r="AC236" s="45"/>
      <c r="AD236" s="26"/>
      <c r="AE236" s="12"/>
      <c r="AF236" s="12"/>
    </row>
    <row r="237" spans="17:32" ht="12.75" customHeight="1" x14ac:dyDescent="0.25">
      <c r="Q237" s="12"/>
      <c r="R237" s="12"/>
      <c r="S237" s="26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26"/>
      <c r="AE237" s="12"/>
      <c r="AF237" s="12"/>
    </row>
    <row r="238" spans="17:32" ht="12.75" customHeight="1" x14ac:dyDescent="0.25">
      <c r="Q238" s="12"/>
      <c r="R238" s="12"/>
      <c r="S238" s="26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26"/>
      <c r="AE238" s="12"/>
      <c r="AF238" s="12"/>
    </row>
    <row r="239" spans="17:32" ht="12.75" customHeight="1" x14ac:dyDescent="0.25">
      <c r="Q239" s="12"/>
      <c r="R239" s="12"/>
      <c r="S239" s="26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26"/>
      <c r="AE239" s="12"/>
      <c r="AF239" s="12"/>
    </row>
    <row r="240" spans="17:32" ht="12.75" customHeight="1" x14ac:dyDescent="0.25">
      <c r="Q240" s="12"/>
      <c r="R240" s="12"/>
      <c r="S240" s="26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26"/>
      <c r="AE240" s="12"/>
      <c r="AF240" s="12"/>
    </row>
    <row r="241" spans="17:32" ht="12.75" customHeight="1" x14ac:dyDescent="0.25">
      <c r="Q241" s="12"/>
      <c r="R241" s="12"/>
      <c r="S241" s="26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6"/>
      <c r="AE241" s="12"/>
      <c r="AF241" s="12"/>
    </row>
    <row r="242" spans="17:32" ht="12.75" customHeight="1" x14ac:dyDescent="0.25">
      <c r="T242" s="44" t="str">
        <f>VLOOKUP(P211,$J$11:$O$29,2,FALSE)</f>
        <v>第4位</v>
      </c>
      <c r="U242" s="44"/>
      <c r="V242" s="44"/>
      <c r="W242" s="45" t="str">
        <f>VLOOKUP(P211,$J$11:$O$29,5,FALSE)</f>
        <v>記録  4分12秒37</v>
      </c>
      <c r="X242" s="45"/>
      <c r="Y242" s="45"/>
      <c r="Z242" s="45"/>
      <c r="AA242" s="45"/>
      <c r="AB242" s="45"/>
      <c r="AC242" s="45"/>
      <c r="AD242" s="26"/>
      <c r="AE242" s="12"/>
      <c r="AF242" s="12"/>
    </row>
    <row r="243" spans="17:32" ht="12.75" customHeight="1" x14ac:dyDescent="0.25">
      <c r="S243" s="28"/>
      <c r="T243" s="44"/>
      <c r="U243" s="44"/>
      <c r="V243" s="44"/>
      <c r="W243" s="45"/>
      <c r="X243" s="45"/>
      <c r="Y243" s="45"/>
      <c r="Z243" s="45"/>
      <c r="AA243" s="45"/>
      <c r="AB243" s="45"/>
      <c r="AC243" s="45"/>
      <c r="AD243" s="26"/>
      <c r="AE243" s="12"/>
      <c r="AF243" s="12"/>
    </row>
    <row r="244" spans="17:32" ht="12.75" customHeight="1" x14ac:dyDescent="0.25">
      <c r="S244" s="28"/>
      <c r="T244" s="44"/>
      <c r="U244" s="44"/>
      <c r="V244" s="44"/>
      <c r="W244" s="45"/>
      <c r="X244" s="45"/>
      <c r="Y244" s="45"/>
      <c r="Z244" s="45"/>
      <c r="AA244" s="45"/>
      <c r="AB244" s="45"/>
      <c r="AC244" s="45"/>
      <c r="AD244" s="26"/>
      <c r="AE244" s="12"/>
      <c r="AF244" s="12"/>
    </row>
    <row r="245" spans="17:32" ht="12.75" customHeight="1" x14ac:dyDescent="0.25">
      <c r="S245" s="28"/>
      <c r="T245" s="44"/>
      <c r="U245" s="44"/>
      <c r="V245" s="44"/>
      <c r="W245" s="45"/>
      <c r="X245" s="45"/>
      <c r="Y245" s="45"/>
      <c r="Z245" s="45"/>
      <c r="AA245" s="45"/>
      <c r="AB245" s="45"/>
      <c r="AC245" s="45"/>
      <c r="AD245" s="26"/>
      <c r="AE245" s="12"/>
      <c r="AF245" s="12"/>
    </row>
    <row r="246" spans="17:32" ht="12.75" customHeight="1" x14ac:dyDescent="0.25">
      <c r="S246" s="28"/>
      <c r="T246" s="44"/>
      <c r="U246" s="44"/>
      <c r="V246" s="44"/>
      <c r="W246" s="45"/>
      <c r="X246" s="45"/>
      <c r="Y246" s="45"/>
      <c r="Z246" s="45"/>
      <c r="AA246" s="45"/>
      <c r="AB246" s="45"/>
      <c r="AC246" s="45"/>
      <c r="AD246" s="26"/>
      <c r="AE246" s="12"/>
      <c r="AF246" s="12"/>
    </row>
    <row r="247" spans="17:32" ht="12.75" customHeight="1" x14ac:dyDescent="0.25">
      <c r="Q247" s="12"/>
      <c r="V247" s="46" t="str">
        <f>VLOOKUP(P211,$J$11:$O$29,6,FALSE)</f>
        <v/>
      </c>
      <c r="W247" s="46"/>
      <c r="X247" s="46"/>
      <c r="Y247" s="46"/>
      <c r="Z247" s="46"/>
      <c r="AA247" s="46"/>
      <c r="AB247" s="46"/>
      <c r="AC247" s="46"/>
      <c r="AD247" s="46"/>
      <c r="AE247" s="12"/>
      <c r="AF247" s="12"/>
    </row>
    <row r="248" spans="17:32" ht="12.75" customHeight="1" x14ac:dyDescent="0.25">
      <c r="Q248" s="12"/>
      <c r="R248" s="12"/>
      <c r="S248" s="12"/>
      <c r="V248" s="46"/>
      <c r="W248" s="46"/>
      <c r="X248" s="46"/>
      <c r="Y248" s="46"/>
      <c r="Z248" s="46"/>
      <c r="AA248" s="46"/>
      <c r="AB248" s="46"/>
      <c r="AC248" s="46"/>
      <c r="AD248" s="46"/>
      <c r="AE248" s="12"/>
      <c r="AF248" s="12"/>
    </row>
    <row r="249" spans="17:32" ht="13.5" customHeight="1" x14ac:dyDescent="0.25">
      <c r="Q249" s="12"/>
      <c r="R249" s="12"/>
      <c r="S249" s="12"/>
      <c r="T249" s="12"/>
      <c r="U249" s="12"/>
      <c r="V249" s="22"/>
      <c r="W249" s="22"/>
      <c r="X249" s="22"/>
      <c r="Y249" s="22"/>
      <c r="Z249" s="22"/>
      <c r="AA249" s="22"/>
      <c r="AB249" s="22"/>
      <c r="AC249" s="22"/>
      <c r="AD249" s="22"/>
      <c r="AE249" s="12"/>
      <c r="AF249" s="12"/>
    </row>
    <row r="250" spans="17:32" x14ac:dyDescent="0.25"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</row>
    <row r="251" spans="17:32" x14ac:dyDescent="0.25"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</row>
    <row r="252" spans="17:32" x14ac:dyDescent="0.25"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</row>
    <row r="253" spans="17:32" ht="12.75" customHeight="1" x14ac:dyDescent="0.25">
      <c r="Q253" s="12"/>
      <c r="R253" s="12"/>
      <c r="S253" s="47" t="e">
        <f>VLOOKUP(P211,$J$11:$O$29,4,FALSE)&amp;"　"</f>
        <v>#REF!</v>
      </c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12"/>
      <c r="AF253" s="12"/>
    </row>
    <row r="254" spans="17:32" ht="12.75" customHeight="1" x14ac:dyDescent="0.25">
      <c r="Q254" s="12"/>
      <c r="R254" s="12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12"/>
      <c r="AF254" s="12"/>
    </row>
    <row r="255" spans="17:32" ht="12.75" customHeight="1" x14ac:dyDescent="0.25">
      <c r="Q255" s="12"/>
      <c r="R255" s="12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12"/>
      <c r="AF255" s="12"/>
    </row>
    <row r="256" spans="17:32" ht="12.75" customHeight="1" x14ac:dyDescent="0.25">
      <c r="Q256" s="12"/>
      <c r="R256" s="12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12"/>
      <c r="AF256" s="12"/>
    </row>
    <row r="257" spans="16:32" ht="12.75" customHeight="1" x14ac:dyDescent="0.25">
      <c r="Q257" s="12"/>
      <c r="R257" s="12"/>
      <c r="S257" s="49" t="str">
        <f>VLOOKUP(P211,$J$11:$O$29,3,FALSE)</f>
        <v>陸川　前</v>
      </c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12"/>
      <c r="AF257" s="12"/>
    </row>
    <row r="258" spans="16:32" ht="12.75" customHeight="1" x14ac:dyDescent="0.25">
      <c r="Q258" s="12"/>
      <c r="R258" s="12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12"/>
      <c r="AF258" s="12"/>
    </row>
    <row r="259" spans="16:32" ht="12.75" customHeight="1" x14ac:dyDescent="0.25">
      <c r="Q259" s="12"/>
      <c r="R259" s="12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12"/>
      <c r="AF259" s="12"/>
    </row>
    <row r="260" spans="16:32" ht="12.75" customHeight="1" x14ac:dyDescent="0.25">
      <c r="Q260" s="12"/>
      <c r="R260" s="12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12"/>
      <c r="AF260" s="12"/>
    </row>
    <row r="261" spans="16:32" ht="12.75" customHeight="1" x14ac:dyDescent="0.25">
      <c r="Q261" s="12"/>
      <c r="R261" s="12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12"/>
      <c r="AF261" s="12"/>
    </row>
    <row r="262" spans="16:32" x14ac:dyDescent="0.25">
      <c r="Q262" s="12"/>
      <c r="R262" s="12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12"/>
      <c r="AF262" s="12"/>
    </row>
    <row r="263" spans="16:32" x14ac:dyDescent="0.25">
      <c r="Q263" s="12"/>
      <c r="R263" s="12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12"/>
      <c r="AF263" s="12"/>
    </row>
    <row r="266" spans="16:32" ht="12.75" customHeight="1" x14ac:dyDescent="0.25">
      <c r="W266" s="13"/>
      <c r="X266" s="48">
        <f ca="1">$L$5</f>
        <v>45567</v>
      </c>
      <c r="Y266" s="48"/>
      <c r="Z266" s="48"/>
      <c r="AA266" s="48"/>
      <c r="AB266" s="48"/>
      <c r="AC266" s="48"/>
      <c r="AD266" s="48"/>
    </row>
    <row r="267" spans="16:32" ht="12.75" customHeight="1" x14ac:dyDescent="0.25">
      <c r="W267" s="13"/>
      <c r="X267" s="48"/>
      <c r="Y267" s="48"/>
      <c r="Z267" s="48"/>
      <c r="AA267" s="48"/>
      <c r="AB267" s="48"/>
      <c r="AC267" s="48"/>
      <c r="AD267" s="48"/>
    </row>
    <row r="268" spans="16:32" x14ac:dyDescent="0.25">
      <c r="X268" s="48"/>
      <c r="Y268" s="48"/>
      <c r="Z268" s="48"/>
      <c r="AA268" s="48"/>
      <c r="AB268" s="48"/>
      <c r="AC268" s="48"/>
      <c r="AD268" s="48"/>
    </row>
    <row r="271" spans="16:32" ht="15" customHeight="1" x14ac:dyDescent="0.25">
      <c r="P271" s="15">
        <v>5</v>
      </c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</row>
    <row r="272" spans="16:32" ht="15" customHeight="1" x14ac:dyDescent="0.25"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</row>
    <row r="273" spans="16:32" ht="15" customHeight="1" x14ac:dyDescent="0.25"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</row>
    <row r="274" spans="16:32" ht="15" customHeight="1" x14ac:dyDescent="0.25"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</row>
    <row r="275" spans="16:32" ht="15" customHeight="1" x14ac:dyDescent="0.25"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</row>
    <row r="276" spans="16:32" ht="12" customHeight="1" x14ac:dyDescent="0.25"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</row>
    <row r="277" spans="16:32" ht="12.75" customHeight="1" x14ac:dyDescent="0.25"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50" t="s">
        <v>11</v>
      </c>
      <c r="AC277" s="50"/>
      <c r="AD277" s="12"/>
      <c r="AE277" s="12"/>
      <c r="AF277" s="12"/>
    </row>
    <row r="278" spans="16:32" ht="12.75" customHeight="1" x14ac:dyDescent="0.25"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50"/>
      <c r="AC278" s="50"/>
      <c r="AD278" s="12"/>
      <c r="AE278" s="12"/>
      <c r="AF278" s="12"/>
    </row>
    <row r="279" spans="16:32" x14ac:dyDescent="0.25"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50"/>
      <c r="AC279" s="50"/>
      <c r="AD279" s="12"/>
      <c r="AE279" s="12"/>
      <c r="AF279" s="12"/>
    </row>
    <row r="280" spans="16:32" x14ac:dyDescent="0.25"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4"/>
      <c r="AB280" s="14"/>
      <c r="AC280" s="12"/>
      <c r="AD280" s="12"/>
      <c r="AE280" s="12"/>
    </row>
    <row r="281" spans="16:32" x14ac:dyDescent="0.25"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4"/>
      <c r="AB281" s="14"/>
      <c r="AC281" s="12"/>
      <c r="AD281" s="12"/>
      <c r="AE281" s="12"/>
    </row>
    <row r="282" spans="16:32" x14ac:dyDescent="0.25"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4"/>
      <c r="AB282" s="14"/>
      <c r="AC282" s="12"/>
      <c r="AD282" s="12"/>
      <c r="AE282" s="12"/>
    </row>
    <row r="283" spans="16:32" x14ac:dyDescent="0.25"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4"/>
      <c r="AB283" s="14"/>
      <c r="AC283" s="12"/>
      <c r="AD283" s="12"/>
      <c r="AE283" s="12"/>
    </row>
    <row r="284" spans="16:32" x14ac:dyDescent="0.25">
      <c r="P284" s="12"/>
      <c r="Q284" s="12"/>
      <c r="R284" s="12"/>
      <c r="S284" s="12"/>
      <c r="T284" s="12"/>
      <c r="U284" s="12"/>
      <c r="Y284" s="12"/>
      <c r="Z284" s="12"/>
      <c r="AA284" s="14"/>
      <c r="AB284" s="14"/>
      <c r="AC284" s="12"/>
      <c r="AD284" s="12"/>
      <c r="AE284" s="12"/>
    </row>
    <row r="285" spans="16:32" x14ac:dyDescent="0.25">
      <c r="Q285" s="12"/>
      <c r="R285" s="12"/>
      <c r="S285" s="12"/>
      <c r="T285" s="12"/>
      <c r="U285" s="12"/>
      <c r="Y285" s="12"/>
      <c r="Z285" s="12"/>
      <c r="AA285" s="12"/>
      <c r="AB285" s="12"/>
      <c r="AC285" s="12"/>
      <c r="AD285" s="12"/>
      <c r="AE285" s="12"/>
      <c r="AF285" s="12"/>
    </row>
    <row r="286" spans="16:32" x14ac:dyDescent="0.25">
      <c r="Q286" s="12"/>
      <c r="R286" s="12"/>
      <c r="S286" s="12"/>
      <c r="T286" s="12"/>
      <c r="U286" s="12"/>
      <c r="Y286" s="12"/>
      <c r="Z286" s="12"/>
      <c r="AA286" s="12"/>
      <c r="AB286" s="12"/>
      <c r="AC286" s="12"/>
      <c r="AD286" s="12"/>
      <c r="AE286" s="12"/>
      <c r="AF286" s="12"/>
    </row>
    <row r="287" spans="16:32" x14ac:dyDescent="0.25">
      <c r="Q287" s="12"/>
      <c r="R287" s="12"/>
      <c r="S287" s="12"/>
      <c r="T287" s="12"/>
      <c r="U287" s="12"/>
      <c r="Y287" s="12"/>
      <c r="Z287" s="12"/>
      <c r="AA287" s="12"/>
      <c r="AB287" s="12"/>
      <c r="AC287" s="12"/>
      <c r="AD287" s="12"/>
      <c r="AE287" s="12"/>
      <c r="AF287" s="12"/>
    </row>
    <row r="288" spans="16:32" x14ac:dyDescent="0.25">
      <c r="Q288" s="12"/>
      <c r="R288" s="12"/>
      <c r="S288" s="12"/>
      <c r="T288" s="12"/>
      <c r="U288" s="12"/>
      <c r="Y288" s="12"/>
      <c r="Z288" s="12"/>
      <c r="AA288" s="12"/>
      <c r="AB288" s="12"/>
      <c r="AC288" s="12"/>
      <c r="AD288" s="12"/>
      <c r="AE288" s="12"/>
      <c r="AF288" s="12"/>
    </row>
    <row r="289" spans="17:32" x14ac:dyDescent="0.25">
      <c r="Q289" s="12"/>
      <c r="R289" s="12"/>
      <c r="S289" s="12"/>
      <c r="T289" s="12"/>
      <c r="U289" s="12"/>
      <c r="Y289" s="12"/>
      <c r="Z289" s="12"/>
      <c r="AA289" s="12"/>
      <c r="AB289" s="12"/>
      <c r="AC289" s="12"/>
      <c r="AD289" s="12"/>
      <c r="AE289" s="12"/>
      <c r="AF289" s="12"/>
    </row>
    <row r="290" spans="17:32" x14ac:dyDescent="0.25">
      <c r="Q290" s="12"/>
      <c r="R290" s="12"/>
      <c r="S290" s="12"/>
      <c r="T290" s="12"/>
      <c r="U290" s="12"/>
      <c r="Y290" s="12"/>
      <c r="Z290" s="12"/>
      <c r="AA290" s="12"/>
      <c r="AB290" s="12"/>
      <c r="AC290" s="12"/>
      <c r="AD290" s="12"/>
      <c r="AE290" s="12"/>
      <c r="AF290" s="12"/>
    </row>
    <row r="291" spans="17:32" x14ac:dyDescent="0.25">
      <c r="Q291" s="12"/>
      <c r="R291" s="12"/>
      <c r="S291" s="12"/>
      <c r="T291" s="12"/>
      <c r="U291" s="12"/>
      <c r="Y291" s="12"/>
      <c r="Z291" s="12"/>
      <c r="AA291" s="12"/>
      <c r="AB291" s="12"/>
      <c r="AC291" s="12"/>
      <c r="AD291" s="12"/>
      <c r="AE291" s="12"/>
      <c r="AF291" s="12"/>
    </row>
    <row r="292" spans="17:32" x14ac:dyDescent="0.25">
      <c r="Q292" s="12"/>
      <c r="R292" s="12"/>
      <c r="S292" s="12"/>
      <c r="T292" s="12"/>
      <c r="U292" s="12"/>
      <c r="Y292" s="12"/>
      <c r="Z292" s="12"/>
      <c r="AA292" s="12"/>
      <c r="AB292" s="12"/>
      <c r="AC292" s="12"/>
      <c r="AD292" s="12"/>
      <c r="AE292" s="12"/>
      <c r="AF292" s="12"/>
    </row>
    <row r="293" spans="17:32" x14ac:dyDescent="0.25">
      <c r="Q293" s="12"/>
      <c r="R293" s="12"/>
      <c r="S293" s="12"/>
      <c r="T293" s="12"/>
      <c r="U293" s="12"/>
      <c r="Y293" s="12"/>
      <c r="Z293" s="12"/>
      <c r="AA293" s="12"/>
      <c r="AB293" s="12"/>
      <c r="AC293" s="12"/>
      <c r="AD293" s="12"/>
      <c r="AE293" s="12"/>
      <c r="AF293" s="12"/>
    </row>
    <row r="294" spans="17:32" x14ac:dyDescent="0.25">
      <c r="Q294" s="12"/>
      <c r="R294" s="12"/>
      <c r="S294" s="12"/>
      <c r="T294" s="12"/>
      <c r="U294" s="12"/>
      <c r="Y294" s="12"/>
      <c r="Z294" s="12"/>
      <c r="AA294" s="12"/>
      <c r="AB294" s="12"/>
      <c r="AC294" s="12"/>
      <c r="AD294" s="12"/>
      <c r="AE294" s="12"/>
      <c r="AF294" s="12"/>
    </row>
    <row r="295" spans="17:32" x14ac:dyDescent="0.25">
      <c r="Q295" s="12"/>
      <c r="R295" s="12"/>
      <c r="S295" s="12"/>
      <c r="T295" s="12"/>
      <c r="U295" s="12"/>
      <c r="Y295" s="12"/>
      <c r="Z295" s="12"/>
      <c r="AA295" s="12"/>
      <c r="AB295" s="12"/>
      <c r="AC295" s="12"/>
      <c r="AD295" s="12"/>
      <c r="AE295" s="12"/>
      <c r="AF295" s="12"/>
    </row>
    <row r="296" spans="17:32" ht="12.75" customHeight="1" x14ac:dyDescent="0.25">
      <c r="Q296" s="12"/>
      <c r="R296" s="12"/>
      <c r="T296" s="45" t="str">
        <f>"種 目"</f>
        <v>種 目</v>
      </c>
      <c r="U296" s="45"/>
      <c r="V296" s="45"/>
      <c r="W296" s="45" t="str">
        <f>$C$5</f>
        <v>共通男子 1500m</v>
      </c>
      <c r="X296" s="45"/>
      <c r="Y296" s="45"/>
      <c r="Z296" s="45"/>
      <c r="AA296" s="45"/>
      <c r="AB296" s="45"/>
      <c r="AC296" s="45"/>
      <c r="AD296" s="26"/>
      <c r="AE296" s="12"/>
      <c r="AF296" s="12"/>
    </row>
    <row r="297" spans="17:32" ht="12.75" customHeight="1" x14ac:dyDescent="0.25">
      <c r="Q297" s="12"/>
      <c r="R297" s="12"/>
      <c r="S297" s="26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26"/>
      <c r="AE297" s="12"/>
      <c r="AF297" s="12"/>
    </row>
    <row r="298" spans="17:32" ht="12.75" customHeight="1" x14ac:dyDescent="0.25">
      <c r="Q298" s="12"/>
      <c r="R298" s="12"/>
      <c r="S298" s="26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26"/>
      <c r="AE298" s="12"/>
      <c r="AF298" s="12"/>
    </row>
    <row r="299" spans="17:32" ht="12.75" customHeight="1" x14ac:dyDescent="0.25">
      <c r="Q299" s="12"/>
      <c r="R299" s="12"/>
      <c r="S299" s="26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26"/>
      <c r="AE299" s="12"/>
      <c r="AF299" s="12"/>
    </row>
    <row r="300" spans="17:32" ht="12.75" customHeight="1" x14ac:dyDescent="0.25">
      <c r="Q300" s="12"/>
      <c r="R300" s="12"/>
      <c r="S300" s="26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26"/>
      <c r="AE300" s="12"/>
      <c r="AF300" s="12"/>
    </row>
    <row r="301" spans="17:32" ht="12.75" customHeight="1" x14ac:dyDescent="0.25">
      <c r="Q301" s="12"/>
      <c r="R301" s="12"/>
      <c r="S301" s="26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6"/>
      <c r="AE301" s="12"/>
      <c r="AF301" s="12"/>
    </row>
    <row r="302" spans="17:32" ht="12.75" customHeight="1" x14ac:dyDescent="0.25">
      <c r="T302" s="44" t="str">
        <f>VLOOKUP(P271,$J$11:$O$29,2,FALSE)</f>
        <v>第5位</v>
      </c>
      <c r="U302" s="44"/>
      <c r="V302" s="44"/>
      <c r="W302" s="45" t="str">
        <f>VLOOKUP(P271,$J$11:$O$29,5,FALSE)</f>
        <v>記録  4分15秒45</v>
      </c>
      <c r="X302" s="45"/>
      <c r="Y302" s="45"/>
      <c r="Z302" s="45"/>
      <c r="AA302" s="45"/>
      <c r="AB302" s="45"/>
      <c r="AC302" s="45"/>
      <c r="AD302" s="26"/>
      <c r="AE302" s="12"/>
      <c r="AF302" s="12"/>
    </row>
    <row r="303" spans="17:32" ht="12.75" customHeight="1" x14ac:dyDescent="0.25">
      <c r="S303" s="28"/>
      <c r="T303" s="44"/>
      <c r="U303" s="44"/>
      <c r="V303" s="44"/>
      <c r="W303" s="45"/>
      <c r="X303" s="45"/>
      <c r="Y303" s="45"/>
      <c r="Z303" s="45"/>
      <c r="AA303" s="45"/>
      <c r="AB303" s="45"/>
      <c r="AC303" s="45"/>
      <c r="AD303" s="26"/>
      <c r="AE303" s="12"/>
      <c r="AF303" s="12"/>
    </row>
    <row r="304" spans="17:32" ht="12.75" customHeight="1" x14ac:dyDescent="0.25">
      <c r="S304" s="28"/>
      <c r="T304" s="44"/>
      <c r="U304" s="44"/>
      <c r="V304" s="44"/>
      <c r="W304" s="45"/>
      <c r="X304" s="45"/>
      <c r="Y304" s="45"/>
      <c r="Z304" s="45"/>
      <c r="AA304" s="45"/>
      <c r="AB304" s="45"/>
      <c r="AC304" s="45"/>
      <c r="AD304" s="26"/>
      <c r="AE304" s="12"/>
      <c r="AF304" s="12"/>
    </row>
    <row r="305" spans="17:32" ht="12.75" customHeight="1" x14ac:dyDescent="0.25">
      <c r="S305" s="28"/>
      <c r="T305" s="44"/>
      <c r="U305" s="44"/>
      <c r="V305" s="44"/>
      <c r="W305" s="45"/>
      <c r="X305" s="45"/>
      <c r="Y305" s="45"/>
      <c r="Z305" s="45"/>
      <c r="AA305" s="45"/>
      <c r="AB305" s="45"/>
      <c r="AC305" s="45"/>
      <c r="AD305" s="26"/>
      <c r="AE305" s="12"/>
      <c r="AF305" s="12"/>
    </row>
    <row r="306" spans="17:32" ht="12.75" customHeight="1" x14ac:dyDescent="0.25">
      <c r="S306" s="28"/>
      <c r="T306" s="44"/>
      <c r="U306" s="44"/>
      <c r="V306" s="44"/>
      <c r="W306" s="45"/>
      <c r="X306" s="45"/>
      <c r="Y306" s="45"/>
      <c r="Z306" s="45"/>
      <c r="AA306" s="45"/>
      <c r="AB306" s="45"/>
      <c r="AC306" s="45"/>
      <c r="AD306" s="26"/>
      <c r="AE306" s="12"/>
      <c r="AF306" s="12"/>
    </row>
    <row r="307" spans="17:32" ht="12.75" customHeight="1" x14ac:dyDescent="0.25">
      <c r="Q307" s="12"/>
      <c r="V307" s="46" t="str">
        <f>VLOOKUP(P271,$J$11:$O$29,6,FALSE)</f>
        <v/>
      </c>
      <c r="W307" s="46"/>
      <c r="X307" s="46"/>
      <c r="Y307" s="46"/>
      <c r="Z307" s="46"/>
      <c r="AA307" s="46"/>
      <c r="AB307" s="46"/>
      <c r="AC307" s="46"/>
      <c r="AD307" s="46"/>
      <c r="AE307" s="12"/>
      <c r="AF307" s="12"/>
    </row>
    <row r="308" spans="17:32" ht="12.75" customHeight="1" x14ac:dyDescent="0.25">
      <c r="Q308" s="12"/>
      <c r="R308" s="12"/>
      <c r="S308" s="12"/>
      <c r="V308" s="46"/>
      <c r="W308" s="46"/>
      <c r="X308" s="46"/>
      <c r="Y308" s="46"/>
      <c r="Z308" s="46"/>
      <c r="AA308" s="46"/>
      <c r="AB308" s="46"/>
      <c r="AC308" s="46"/>
      <c r="AD308" s="46"/>
      <c r="AE308" s="12"/>
      <c r="AF308" s="12"/>
    </row>
    <row r="309" spans="17:32" ht="13.5" customHeight="1" x14ac:dyDescent="0.25">
      <c r="Q309" s="12"/>
      <c r="R309" s="12"/>
      <c r="S309" s="12"/>
      <c r="T309" s="12"/>
      <c r="U309" s="12"/>
      <c r="V309" s="22"/>
      <c r="W309" s="22"/>
      <c r="X309" s="22"/>
      <c r="Y309" s="22"/>
      <c r="Z309" s="22"/>
      <c r="AA309" s="22"/>
      <c r="AB309" s="22"/>
      <c r="AC309" s="22"/>
      <c r="AD309" s="22"/>
      <c r="AE309" s="12"/>
      <c r="AF309" s="12"/>
    </row>
    <row r="310" spans="17:32" x14ac:dyDescent="0.25"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</row>
    <row r="311" spans="17:32" x14ac:dyDescent="0.25"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</row>
    <row r="312" spans="17:32" x14ac:dyDescent="0.25"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</row>
    <row r="313" spans="17:32" ht="12.75" customHeight="1" x14ac:dyDescent="0.25">
      <c r="Q313" s="12"/>
      <c r="R313" s="12"/>
      <c r="S313" s="47" t="e">
        <f>VLOOKUP(P271,$J$11:$O$29,4,FALSE)&amp;"　"</f>
        <v>#REF!</v>
      </c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12"/>
      <c r="AF313" s="12"/>
    </row>
    <row r="314" spans="17:32" ht="12.75" customHeight="1" x14ac:dyDescent="0.25">
      <c r="Q314" s="12"/>
      <c r="R314" s="12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12"/>
      <c r="AF314" s="12"/>
    </row>
    <row r="315" spans="17:32" ht="12.75" customHeight="1" x14ac:dyDescent="0.25">
      <c r="Q315" s="12"/>
      <c r="R315" s="12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12"/>
      <c r="AF315" s="12"/>
    </row>
    <row r="316" spans="17:32" ht="12.75" customHeight="1" x14ac:dyDescent="0.25">
      <c r="Q316" s="12"/>
      <c r="R316" s="12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12"/>
      <c r="AF316" s="12"/>
    </row>
    <row r="317" spans="17:32" ht="12.75" customHeight="1" x14ac:dyDescent="0.25">
      <c r="Q317" s="12"/>
      <c r="R317" s="12"/>
      <c r="S317" s="49" t="str">
        <f>VLOOKUP(P271,$J$11:$O$29,3,FALSE)</f>
        <v>佐藤　蓮</v>
      </c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  <c r="AE317" s="12"/>
      <c r="AF317" s="12"/>
    </row>
    <row r="318" spans="17:32" ht="12.75" customHeight="1" x14ac:dyDescent="0.25">
      <c r="Q318" s="12"/>
      <c r="R318" s="12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12"/>
      <c r="AF318" s="12"/>
    </row>
    <row r="319" spans="17:32" ht="12.75" customHeight="1" x14ac:dyDescent="0.25">
      <c r="Q319" s="12"/>
      <c r="R319" s="12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12"/>
      <c r="AF319" s="12"/>
    </row>
    <row r="320" spans="17:32" ht="12.75" customHeight="1" x14ac:dyDescent="0.25">
      <c r="Q320" s="12"/>
      <c r="R320" s="12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12"/>
      <c r="AF320" s="12"/>
    </row>
    <row r="321" spans="16:32" ht="12.75" customHeight="1" x14ac:dyDescent="0.25">
      <c r="Q321" s="12"/>
      <c r="R321" s="12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12"/>
      <c r="AF321" s="12"/>
    </row>
    <row r="322" spans="16:32" x14ac:dyDescent="0.25">
      <c r="Q322" s="12"/>
      <c r="R322" s="12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  <c r="AE322" s="12"/>
      <c r="AF322" s="12"/>
    </row>
    <row r="323" spans="16:32" x14ac:dyDescent="0.25">
      <c r="Q323" s="12"/>
      <c r="R323" s="12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12"/>
      <c r="AF323" s="12"/>
    </row>
    <row r="326" spans="16:32" ht="12.75" customHeight="1" x14ac:dyDescent="0.25">
      <c r="W326" s="13"/>
      <c r="X326" s="48">
        <f ca="1">$L$5</f>
        <v>45567</v>
      </c>
      <c r="Y326" s="48"/>
      <c r="Z326" s="48"/>
      <c r="AA326" s="48"/>
      <c r="AB326" s="48"/>
      <c r="AC326" s="48"/>
      <c r="AD326" s="48"/>
    </row>
    <row r="327" spans="16:32" ht="12.75" customHeight="1" x14ac:dyDescent="0.25">
      <c r="W327" s="13"/>
      <c r="X327" s="48"/>
      <c r="Y327" s="48"/>
      <c r="Z327" s="48"/>
      <c r="AA327" s="48"/>
      <c r="AB327" s="48"/>
      <c r="AC327" s="48"/>
      <c r="AD327" s="48"/>
    </row>
    <row r="328" spans="16:32" x14ac:dyDescent="0.25">
      <c r="X328" s="48"/>
      <c r="Y328" s="48"/>
      <c r="Z328" s="48"/>
      <c r="AA328" s="48"/>
      <c r="AB328" s="48"/>
      <c r="AC328" s="48"/>
      <c r="AD328" s="48"/>
    </row>
    <row r="331" spans="16:32" ht="15" customHeight="1" x14ac:dyDescent="0.25">
      <c r="P331" s="15">
        <v>6</v>
      </c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</row>
    <row r="332" spans="16:32" ht="15" customHeight="1" x14ac:dyDescent="0.25"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</row>
    <row r="333" spans="16:32" ht="15" customHeight="1" x14ac:dyDescent="0.25"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</row>
    <row r="334" spans="16:32" ht="15" customHeight="1" x14ac:dyDescent="0.25"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</row>
    <row r="335" spans="16:32" ht="15" customHeight="1" x14ac:dyDescent="0.25"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</row>
    <row r="336" spans="16:32" ht="12" customHeight="1" x14ac:dyDescent="0.25"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</row>
    <row r="337" spans="16:32" ht="12.75" customHeight="1" x14ac:dyDescent="0.25"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50" t="s">
        <v>11</v>
      </c>
      <c r="AC337" s="50"/>
      <c r="AD337" s="12"/>
      <c r="AE337" s="12"/>
      <c r="AF337" s="12"/>
    </row>
    <row r="338" spans="16:32" ht="12.75" customHeight="1" x14ac:dyDescent="0.25"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50"/>
      <c r="AC338" s="50"/>
      <c r="AD338" s="12"/>
      <c r="AE338" s="12"/>
      <c r="AF338" s="12"/>
    </row>
    <row r="339" spans="16:32" x14ac:dyDescent="0.25"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50"/>
      <c r="AC339" s="50"/>
      <c r="AD339" s="12"/>
      <c r="AE339" s="12"/>
      <c r="AF339" s="12"/>
    </row>
    <row r="340" spans="16:32" x14ac:dyDescent="0.25"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4"/>
      <c r="AB340" s="14"/>
      <c r="AC340" s="12"/>
      <c r="AD340" s="12"/>
      <c r="AE340" s="12"/>
    </row>
    <row r="341" spans="16:32" x14ac:dyDescent="0.25"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4"/>
      <c r="AB341" s="14"/>
      <c r="AC341" s="12"/>
      <c r="AD341" s="12"/>
      <c r="AE341" s="12"/>
    </row>
    <row r="342" spans="16:32" x14ac:dyDescent="0.25"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4"/>
      <c r="AB342" s="14"/>
      <c r="AC342" s="12"/>
      <c r="AD342" s="12"/>
      <c r="AE342" s="12"/>
    </row>
    <row r="343" spans="16:32" x14ac:dyDescent="0.25"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4"/>
      <c r="AB343" s="14"/>
      <c r="AC343" s="12"/>
      <c r="AD343" s="12"/>
      <c r="AE343" s="12"/>
    </row>
    <row r="344" spans="16:32" x14ac:dyDescent="0.25">
      <c r="P344" s="12"/>
      <c r="Q344" s="12"/>
      <c r="R344" s="12"/>
      <c r="S344" s="12"/>
      <c r="T344" s="12"/>
      <c r="U344" s="12"/>
      <c r="Y344" s="12"/>
      <c r="Z344" s="12"/>
      <c r="AA344" s="14"/>
      <c r="AB344" s="14"/>
      <c r="AC344" s="12"/>
      <c r="AD344" s="12"/>
      <c r="AE344" s="12"/>
    </row>
    <row r="345" spans="16:32" x14ac:dyDescent="0.25">
      <c r="Q345" s="12"/>
      <c r="R345" s="12"/>
      <c r="S345" s="12"/>
      <c r="T345" s="12"/>
      <c r="U345" s="12"/>
      <c r="Y345" s="12"/>
      <c r="Z345" s="12"/>
      <c r="AA345" s="12"/>
      <c r="AB345" s="12"/>
      <c r="AC345" s="12"/>
      <c r="AD345" s="12"/>
      <c r="AE345" s="12"/>
      <c r="AF345" s="12"/>
    </row>
    <row r="346" spans="16:32" x14ac:dyDescent="0.25">
      <c r="Q346" s="12"/>
      <c r="R346" s="12"/>
      <c r="S346" s="12"/>
      <c r="T346" s="12"/>
      <c r="U346" s="12"/>
      <c r="Y346" s="12"/>
      <c r="Z346" s="12"/>
      <c r="AA346" s="12"/>
      <c r="AB346" s="12"/>
      <c r="AC346" s="12"/>
      <c r="AD346" s="12"/>
      <c r="AE346" s="12"/>
      <c r="AF346" s="12"/>
    </row>
    <row r="347" spans="16:32" x14ac:dyDescent="0.25">
      <c r="Q347" s="12"/>
      <c r="R347" s="12"/>
      <c r="S347" s="12"/>
      <c r="T347" s="12"/>
      <c r="U347" s="12"/>
      <c r="Y347" s="12"/>
      <c r="Z347" s="12"/>
      <c r="AA347" s="12"/>
      <c r="AB347" s="12"/>
      <c r="AC347" s="12"/>
      <c r="AD347" s="12"/>
      <c r="AE347" s="12"/>
      <c r="AF347" s="12"/>
    </row>
    <row r="348" spans="16:32" x14ac:dyDescent="0.25">
      <c r="Q348" s="12"/>
      <c r="R348" s="12"/>
      <c r="S348" s="12"/>
      <c r="T348" s="12"/>
      <c r="U348" s="12"/>
      <c r="Y348" s="12"/>
      <c r="Z348" s="12"/>
      <c r="AA348" s="12"/>
      <c r="AB348" s="12"/>
      <c r="AC348" s="12"/>
      <c r="AD348" s="12"/>
      <c r="AE348" s="12"/>
      <c r="AF348" s="12"/>
    </row>
    <row r="349" spans="16:32" x14ac:dyDescent="0.25">
      <c r="Q349" s="12"/>
      <c r="R349" s="12"/>
      <c r="S349" s="12"/>
      <c r="T349" s="12"/>
      <c r="U349" s="12"/>
      <c r="Y349" s="12"/>
      <c r="Z349" s="12"/>
      <c r="AA349" s="12"/>
      <c r="AB349" s="12"/>
      <c r="AC349" s="12"/>
      <c r="AD349" s="12"/>
      <c r="AE349" s="12"/>
      <c r="AF349" s="12"/>
    </row>
    <row r="350" spans="16:32" x14ac:dyDescent="0.25">
      <c r="Q350" s="12"/>
      <c r="R350" s="12"/>
      <c r="S350" s="12"/>
      <c r="T350" s="12"/>
      <c r="U350" s="12"/>
      <c r="Y350" s="12"/>
      <c r="Z350" s="12"/>
      <c r="AA350" s="12"/>
      <c r="AB350" s="12"/>
      <c r="AC350" s="12"/>
      <c r="AD350" s="12"/>
      <c r="AE350" s="12"/>
      <c r="AF350" s="12"/>
    </row>
    <row r="351" spans="16:32" x14ac:dyDescent="0.25">
      <c r="Q351" s="12"/>
      <c r="R351" s="12"/>
      <c r="S351" s="12"/>
      <c r="T351" s="12"/>
      <c r="U351" s="12"/>
      <c r="Y351" s="12"/>
      <c r="Z351" s="12"/>
      <c r="AA351" s="12"/>
      <c r="AB351" s="12"/>
      <c r="AC351" s="12"/>
      <c r="AD351" s="12"/>
      <c r="AE351" s="12"/>
      <c r="AF351" s="12"/>
    </row>
    <row r="352" spans="16:32" x14ac:dyDescent="0.25">
      <c r="Q352" s="12"/>
      <c r="R352" s="12"/>
      <c r="S352" s="12"/>
      <c r="T352" s="12"/>
      <c r="U352" s="12"/>
      <c r="Y352" s="12"/>
      <c r="Z352" s="12"/>
      <c r="AA352" s="12"/>
      <c r="AB352" s="12"/>
      <c r="AC352" s="12"/>
      <c r="AD352" s="12"/>
      <c r="AE352" s="12"/>
      <c r="AF352" s="12"/>
    </row>
    <row r="353" spans="17:32" x14ac:dyDescent="0.25">
      <c r="Q353" s="12"/>
      <c r="R353" s="12"/>
      <c r="S353" s="12"/>
      <c r="T353" s="12"/>
      <c r="U353" s="12"/>
      <c r="Y353" s="12"/>
      <c r="Z353" s="12"/>
      <c r="AA353" s="12"/>
      <c r="AB353" s="12"/>
      <c r="AC353" s="12"/>
      <c r="AD353" s="12"/>
      <c r="AE353" s="12"/>
      <c r="AF353" s="12"/>
    </row>
    <row r="354" spans="17:32" x14ac:dyDescent="0.25">
      <c r="Q354" s="12"/>
      <c r="R354" s="12"/>
      <c r="S354" s="12"/>
      <c r="T354" s="12"/>
      <c r="U354" s="12"/>
      <c r="Y354" s="12"/>
      <c r="Z354" s="12"/>
      <c r="AA354" s="12"/>
      <c r="AB354" s="12"/>
      <c r="AC354" s="12"/>
      <c r="AD354" s="12"/>
      <c r="AE354" s="12"/>
      <c r="AF354" s="12"/>
    </row>
    <row r="355" spans="17:32" x14ac:dyDescent="0.25">
      <c r="Q355" s="12"/>
      <c r="R355" s="12"/>
      <c r="S355" s="12"/>
      <c r="T355" s="12"/>
      <c r="U355" s="12"/>
      <c r="Y355" s="12"/>
      <c r="Z355" s="12"/>
      <c r="AA355" s="12"/>
      <c r="AB355" s="12"/>
      <c r="AC355" s="12"/>
      <c r="AD355" s="12"/>
      <c r="AE355" s="12"/>
      <c r="AF355" s="12"/>
    </row>
    <row r="356" spans="17:32" ht="12.75" customHeight="1" x14ac:dyDescent="0.25">
      <c r="Q356" s="12"/>
      <c r="R356" s="12"/>
      <c r="T356" s="45" t="str">
        <f>"種 目"</f>
        <v>種 目</v>
      </c>
      <c r="U356" s="45"/>
      <c r="V356" s="45"/>
      <c r="W356" s="45" t="str">
        <f>$C$5</f>
        <v>共通男子 1500m</v>
      </c>
      <c r="X356" s="45"/>
      <c r="Y356" s="45"/>
      <c r="Z356" s="45"/>
      <c r="AA356" s="45"/>
      <c r="AB356" s="45"/>
      <c r="AC356" s="45"/>
      <c r="AD356" s="26"/>
      <c r="AE356" s="12"/>
      <c r="AF356" s="12"/>
    </row>
    <row r="357" spans="17:32" ht="12.75" customHeight="1" x14ac:dyDescent="0.25">
      <c r="Q357" s="12"/>
      <c r="R357" s="12"/>
      <c r="S357" s="26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26"/>
      <c r="AE357" s="12"/>
      <c r="AF357" s="12"/>
    </row>
    <row r="358" spans="17:32" ht="12.75" customHeight="1" x14ac:dyDescent="0.25">
      <c r="Q358" s="12"/>
      <c r="R358" s="12"/>
      <c r="S358" s="26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26"/>
      <c r="AE358" s="12"/>
      <c r="AF358" s="12"/>
    </row>
    <row r="359" spans="17:32" ht="12.75" customHeight="1" x14ac:dyDescent="0.25">
      <c r="Q359" s="12"/>
      <c r="R359" s="12"/>
      <c r="S359" s="26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26"/>
      <c r="AE359" s="12"/>
      <c r="AF359" s="12"/>
    </row>
    <row r="360" spans="17:32" ht="12.75" customHeight="1" x14ac:dyDescent="0.25">
      <c r="Q360" s="12"/>
      <c r="R360" s="12"/>
      <c r="S360" s="26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26"/>
      <c r="AE360" s="12"/>
      <c r="AF360" s="12"/>
    </row>
    <row r="361" spans="17:32" ht="12.75" customHeight="1" x14ac:dyDescent="0.25">
      <c r="Q361" s="12"/>
      <c r="R361" s="12"/>
      <c r="S361" s="26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6"/>
      <c r="AE361" s="12"/>
      <c r="AF361" s="12"/>
    </row>
    <row r="362" spans="17:32" ht="12.75" customHeight="1" x14ac:dyDescent="0.25">
      <c r="T362" s="44" t="str">
        <f>VLOOKUP(P331,$J$11:$O$29,2,FALSE)</f>
        <v>第6位</v>
      </c>
      <c r="U362" s="44"/>
      <c r="V362" s="44"/>
      <c r="W362" s="45" t="str">
        <f>VLOOKUP(P331,$J$11:$O$29,5,FALSE)</f>
        <v>記録  4分15秒89</v>
      </c>
      <c r="X362" s="45"/>
      <c r="Y362" s="45"/>
      <c r="Z362" s="45"/>
      <c r="AA362" s="45"/>
      <c r="AB362" s="45"/>
      <c r="AC362" s="45"/>
      <c r="AD362" s="26"/>
      <c r="AE362" s="12"/>
      <c r="AF362" s="12"/>
    </row>
    <row r="363" spans="17:32" ht="12.75" customHeight="1" x14ac:dyDescent="0.25">
      <c r="S363" s="28"/>
      <c r="T363" s="44"/>
      <c r="U363" s="44"/>
      <c r="V363" s="44"/>
      <c r="W363" s="45"/>
      <c r="X363" s="45"/>
      <c r="Y363" s="45"/>
      <c r="Z363" s="45"/>
      <c r="AA363" s="45"/>
      <c r="AB363" s="45"/>
      <c r="AC363" s="45"/>
      <c r="AD363" s="26"/>
      <c r="AE363" s="12"/>
      <c r="AF363" s="12"/>
    </row>
    <row r="364" spans="17:32" ht="12.75" customHeight="1" x14ac:dyDescent="0.25">
      <c r="S364" s="28"/>
      <c r="T364" s="44"/>
      <c r="U364" s="44"/>
      <c r="V364" s="44"/>
      <c r="W364" s="45"/>
      <c r="X364" s="45"/>
      <c r="Y364" s="45"/>
      <c r="Z364" s="45"/>
      <c r="AA364" s="45"/>
      <c r="AB364" s="45"/>
      <c r="AC364" s="45"/>
      <c r="AD364" s="26"/>
      <c r="AE364" s="12"/>
      <c r="AF364" s="12"/>
    </row>
    <row r="365" spans="17:32" ht="12.75" customHeight="1" x14ac:dyDescent="0.25">
      <c r="S365" s="28"/>
      <c r="T365" s="44"/>
      <c r="U365" s="44"/>
      <c r="V365" s="44"/>
      <c r="W365" s="45"/>
      <c r="X365" s="45"/>
      <c r="Y365" s="45"/>
      <c r="Z365" s="45"/>
      <c r="AA365" s="45"/>
      <c r="AB365" s="45"/>
      <c r="AC365" s="45"/>
      <c r="AD365" s="26"/>
      <c r="AE365" s="12"/>
      <c r="AF365" s="12"/>
    </row>
    <row r="366" spans="17:32" ht="12.75" customHeight="1" x14ac:dyDescent="0.25">
      <c r="S366" s="28"/>
      <c r="T366" s="44"/>
      <c r="U366" s="44"/>
      <c r="V366" s="44"/>
      <c r="W366" s="45"/>
      <c r="X366" s="45"/>
      <c r="Y366" s="45"/>
      <c r="Z366" s="45"/>
      <c r="AA366" s="45"/>
      <c r="AB366" s="45"/>
      <c r="AC366" s="45"/>
      <c r="AD366" s="26"/>
      <c r="AE366" s="12"/>
      <c r="AF366" s="12"/>
    </row>
    <row r="367" spans="17:32" ht="12.75" customHeight="1" x14ac:dyDescent="0.25">
      <c r="Q367" s="12"/>
      <c r="V367" s="46" t="str">
        <f>VLOOKUP(P331,$J$11:$O$29,6,FALSE)</f>
        <v/>
      </c>
      <c r="W367" s="46"/>
      <c r="X367" s="46"/>
      <c r="Y367" s="46"/>
      <c r="Z367" s="46"/>
      <c r="AA367" s="46"/>
      <c r="AB367" s="46"/>
      <c r="AC367" s="46"/>
      <c r="AD367" s="46"/>
      <c r="AE367" s="12"/>
      <c r="AF367" s="12"/>
    </row>
    <row r="368" spans="17:32" ht="12.75" customHeight="1" x14ac:dyDescent="0.25">
      <c r="Q368" s="12"/>
      <c r="R368" s="12"/>
      <c r="S368" s="12"/>
      <c r="V368" s="46"/>
      <c r="W368" s="46"/>
      <c r="X368" s="46"/>
      <c r="Y368" s="46"/>
      <c r="Z368" s="46"/>
      <c r="AA368" s="46"/>
      <c r="AB368" s="46"/>
      <c r="AC368" s="46"/>
      <c r="AD368" s="46"/>
      <c r="AE368" s="12"/>
      <c r="AF368" s="12"/>
    </row>
    <row r="369" spans="17:32" ht="13.5" customHeight="1" x14ac:dyDescent="0.25">
      <c r="Q369" s="12"/>
      <c r="R369" s="12"/>
      <c r="S369" s="12"/>
      <c r="T369" s="12"/>
      <c r="U369" s="12"/>
      <c r="V369" s="22"/>
      <c r="W369" s="22"/>
      <c r="X369" s="22"/>
      <c r="Y369" s="22"/>
      <c r="Z369" s="22"/>
      <c r="AA369" s="22"/>
      <c r="AB369" s="22"/>
      <c r="AC369" s="22"/>
      <c r="AD369" s="22"/>
      <c r="AE369" s="12"/>
      <c r="AF369" s="12"/>
    </row>
    <row r="370" spans="17:32" x14ac:dyDescent="0.25"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</row>
    <row r="371" spans="17:32" x14ac:dyDescent="0.25"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</row>
    <row r="372" spans="17:32" x14ac:dyDescent="0.25"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</row>
    <row r="373" spans="17:32" ht="12.75" customHeight="1" x14ac:dyDescent="0.25">
      <c r="Q373" s="12"/>
      <c r="R373" s="12"/>
      <c r="S373" s="47" t="e">
        <f>VLOOKUP(P331,$J$11:$O$29,4,FALSE)&amp;"　"</f>
        <v>#REF!</v>
      </c>
      <c r="T373" s="47"/>
      <c r="U373" s="47"/>
      <c r="V373" s="47"/>
      <c r="W373" s="47"/>
      <c r="X373" s="47"/>
      <c r="Y373" s="47"/>
      <c r="Z373" s="47"/>
      <c r="AA373" s="47"/>
      <c r="AB373" s="47"/>
      <c r="AC373" s="47"/>
      <c r="AD373" s="47"/>
      <c r="AE373" s="12"/>
      <c r="AF373" s="12"/>
    </row>
    <row r="374" spans="17:32" ht="12.75" customHeight="1" x14ac:dyDescent="0.25">
      <c r="Q374" s="12"/>
      <c r="R374" s="12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  <c r="AC374" s="47"/>
      <c r="AD374" s="47"/>
      <c r="AE374" s="12"/>
      <c r="AF374" s="12"/>
    </row>
    <row r="375" spans="17:32" ht="12.75" customHeight="1" x14ac:dyDescent="0.25">
      <c r="Q375" s="12"/>
      <c r="R375" s="12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  <c r="AD375" s="47"/>
      <c r="AE375" s="12"/>
      <c r="AF375" s="12"/>
    </row>
    <row r="376" spans="17:32" ht="12.75" customHeight="1" x14ac:dyDescent="0.25">
      <c r="Q376" s="12"/>
      <c r="R376" s="12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  <c r="AD376" s="47"/>
      <c r="AE376" s="12"/>
      <c r="AF376" s="12"/>
    </row>
    <row r="377" spans="17:32" ht="12.75" customHeight="1" x14ac:dyDescent="0.25">
      <c r="Q377" s="12"/>
      <c r="R377" s="12"/>
      <c r="S377" s="49" t="str">
        <f>VLOOKUP(P331,$J$11:$O$29,3,FALSE)</f>
        <v>武江　淳樹</v>
      </c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12"/>
      <c r="AF377" s="12"/>
    </row>
    <row r="378" spans="17:32" ht="12.75" customHeight="1" x14ac:dyDescent="0.25">
      <c r="Q378" s="12"/>
      <c r="R378" s="12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  <c r="AC378" s="49"/>
      <c r="AD378" s="49"/>
      <c r="AE378" s="12"/>
      <c r="AF378" s="12"/>
    </row>
    <row r="379" spans="17:32" ht="12.75" customHeight="1" x14ac:dyDescent="0.25">
      <c r="Q379" s="12"/>
      <c r="R379" s="12"/>
      <c r="S379" s="49"/>
      <c r="T379" s="49"/>
      <c r="U379" s="49"/>
      <c r="V379" s="49"/>
      <c r="W379" s="49"/>
      <c r="X379" s="49"/>
      <c r="Y379" s="49"/>
      <c r="Z379" s="49"/>
      <c r="AA379" s="49"/>
      <c r="AB379" s="49"/>
      <c r="AC379" s="49"/>
      <c r="AD379" s="49"/>
      <c r="AE379" s="12"/>
      <c r="AF379" s="12"/>
    </row>
    <row r="380" spans="17:32" ht="12.75" customHeight="1" x14ac:dyDescent="0.25">
      <c r="Q380" s="12"/>
      <c r="R380" s="12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  <c r="AC380" s="49"/>
      <c r="AD380" s="49"/>
      <c r="AE380" s="12"/>
      <c r="AF380" s="12"/>
    </row>
    <row r="381" spans="17:32" ht="12.75" customHeight="1" x14ac:dyDescent="0.25">
      <c r="Q381" s="12"/>
      <c r="R381" s="12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  <c r="AC381" s="49"/>
      <c r="AD381" s="49"/>
      <c r="AE381" s="12"/>
      <c r="AF381" s="12"/>
    </row>
    <row r="382" spans="17:32" x14ac:dyDescent="0.25">
      <c r="Q382" s="12"/>
      <c r="R382" s="12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  <c r="AC382" s="49"/>
      <c r="AD382" s="49"/>
      <c r="AE382" s="12"/>
      <c r="AF382" s="12"/>
    </row>
    <row r="383" spans="17:32" x14ac:dyDescent="0.25">
      <c r="Q383" s="12"/>
      <c r="R383" s="12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  <c r="AC383" s="49"/>
      <c r="AD383" s="49"/>
      <c r="AE383" s="12"/>
      <c r="AF383" s="12"/>
    </row>
    <row r="386" spans="16:32" ht="12.75" customHeight="1" x14ac:dyDescent="0.25">
      <c r="W386" s="13"/>
      <c r="X386" s="48">
        <f ca="1">$L$5</f>
        <v>45567</v>
      </c>
      <c r="Y386" s="48"/>
      <c r="Z386" s="48"/>
      <c r="AA386" s="48"/>
      <c r="AB386" s="48"/>
      <c r="AC386" s="48"/>
      <c r="AD386" s="48"/>
    </row>
    <row r="387" spans="16:32" ht="12.75" customHeight="1" x14ac:dyDescent="0.25">
      <c r="W387" s="13"/>
      <c r="X387" s="48"/>
      <c r="Y387" s="48"/>
      <c r="Z387" s="48"/>
      <c r="AA387" s="48"/>
      <c r="AB387" s="48"/>
      <c r="AC387" s="48"/>
      <c r="AD387" s="48"/>
    </row>
    <row r="388" spans="16:32" x14ac:dyDescent="0.25">
      <c r="X388" s="48"/>
      <c r="Y388" s="48"/>
      <c r="Z388" s="48"/>
      <c r="AA388" s="48"/>
      <c r="AB388" s="48"/>
      <c r="AC388" s="48"/>
      <c r="AD388" s="48"/>
    </row>
    <row r="391" spans="16:32" ht="15" customHeight="1" x14ac:dyDescent="0.25">
      <c r="P391" s="15">
        <v>7</v>
      </c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</row>
    <row r="392" spans="16:32" ht="15" customHeight="1" x14ac:dyDescent="0.25"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</row>
    <row r="393" spans="16:32" ht="15" customHeight="1" x14ac:dyDescent="0.25"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</row>
    <row r="394" spans="16:32" ht="15" customHeight="1" x14ac:dyDescent="0.25"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</row>
    <row r="395" spans="16:32" ht="15" customHeight="1" x14ac:dyDescent="0.25"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</row>
    <row r="396" spans="16:32" ht="12" customHeight="1" x14ac:dyDescent="0.25"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</row>
    <row r="397" spans="16:32" ht="12.75" customHeight="1" x14ac:dyDescent="0.25"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50" t="s">
        <v>11</v>
      </c>
      <c r="AC397" s="50"/>
      <c r="AD397" s="12"/>
      <c r="AE397" s="12"/>
      <c r="AF397" s="12"/>
    </row>
    <row r="398" spans="16:32" ht="12.75" customHeight="1" x14ac:dyDescent="0.25"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50"/>
      <c r="AC398" s="50"/>
      <c r="AD398" s="12"/>
      <c r="AE398" s="12"/>
      <c r="AF398" s="12"/>
    </row>
    <row r="399" spans="16:32" x14ac:dyDescent="0.25"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50"/>
      <c r="AC399" s="50"/>
      <c r="AD399" s="12"/>
      <c r="AE399" s="12"/>
      <c r="AF399" s="12"/>
    </row>
    <row r="400" spans="16:32" x14ac:dyDescent="0.25"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4"/>
      <c r="AB400" s="14"/>
      <c r="AC400" s="12"/>
      <c r="AD400" s="12"/>
      <c r="AE400" s="12"/>
    </row>
    <row r="401" spans="16:32" x14ac:dyDescent="0.25"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4"/>
      <c r="AB401" s="14"/>
      <c r="AC401" s="12"/>
      <c r="AD401" s="12"/>
      <c r="AE401" s="12"/>
    </row>
    <row r="402" spans="16:32" x14ac:dyDescent="0.25"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4"/>
      <c r="AB402" s="14"/>
      <c r="AC402" s="12"/>
      <c r="AD402" s="12"/>
      <c r="AE402" s="12"/>
    </row>
    <row r="403" spans="16:32" x14ac:dyDescent="0.25"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4"/>
      <c r="AB403" s="14"/>
      <c r="AC403" s="12"/>
      <c r="AD403" s="12"/>
      <c r="AE403" s="12"/>
    </row>
    <row r="404" spans="16:32" x14ac:dyDescent="0.25">
      <c r="P404" s="12"/>
      <c r="Q404" s="12"/>
      <c r="R404" s="12"/>
      <c r="S404" s="12"/>
      <c r="T404" s="12"/>
      <c r="U404" s="12"/>
      <c r="Y404" s="12"/>
      <c r="Z404" s="12"/>
      <c r="AA404" s="14"/>
      <c r="AB404" s="14"/>
      <c r="AC404" s="12"/>
      <c r="AD404" s="12"/>
      <c r="AE404" s="12"/>
    </row>
    <row r="405" spans="16:32" x14ac:dyDescent="0.25">
      <c r="Q405" s="12"/>
      <c r="R405" s="12"/>
      <c r="S405" s="12"/>
      <c r="T405" s="12"/>
      <c r="U405" s="12"/>
      <c r="Y405" s="12"/>
      <c r="Z405" s="12"/>
      <c r="AA405" s="12"/>
      <c r="AB405" s="12"/>
      <c r="AC405" s="12"/>
      <c r="AD405" s="12"/>
      <c r="AE405" s="12"/>
      <c r="AF405" s="12"/>
    </row>
    <row r="406" spans="16:32" x14ac:dyDescent="0.25">
      <c r="Q406" s="12"/>
      <c r="R406" s="12"/>
      <c r="S406" s="12"/>
      <c r="T406" s="12"/>
      <c r="U406" s="12"/>
      <c r="Y406" s="12"/>
      <c r="Z406" s="12"/>
      <c r="AA406" s="12"/>
      <c r="AB406" s="12"/>
      <c r="AC406" s="12"/>
      <c r="AD406" s="12"/>
      <c r="AE406" s="12"/>
      <c r="AF406" s="12"/>
    </row>
    <row r="407" spans="16:32" x14ac:dyDescent="0.25">
      <c r="Q407" s="12"/>
      <c r="R407" s="12"/>
      <c r="S407" s="12"/>
      <c r="T407" s="12"/>
      <c r="U407" s="12"/>
      <c r="Y407" s="12"/>
      <c r="Z407" s="12"/>
      <c r="AA407" s="12"/>
      <c r="AB407" s="12"/>
      <c r="AC407" s="12"/>
      <c r="AD407" s="12"/>
      <c r="AE407" s="12"/>
      <c r="AF407" s="12"/>
    </row>
    <row r="408" spans="16:32" x14ac:dyDescent="0.25">
      <c r="Q408" s="12"/>
      <c r="R408" s="12"/>
      <c r="S408" s="12"/>
      <c r="T408" s="12"/>
      <c r="U408" s="12"/>
      <c r="Y408" s="12"/>
      <c r="Z408" s="12"/>
      <c r="AA408" s="12"/>
      <c r="AB408" s="12"/>
      <c r="AC408" s="12"/>
      <c r="AD408" s="12"/>
      <c r="AE408" s="12"/>
      <c r="AF408" s="12"/>
    </row>
    <row r="409" spans="16:32" x14ac:dyDescent="0.25">
      <c r="Q409" s="12"/>
      <c r="R409" s="12"/>
      <c r="S409" s="12"/>
      <c r="T409" s="12"/>
      <c r="U409" s="12"/>
      <c r="Y409" s="12"/>
      <c r="Z409" s="12"/>
      <c r="AA409" s="12"/>
      <c r="AB409" s="12"/>
      <c r="AC409" s="12"/>
      <c r="AD409" s="12"/>
      <c r="AE409" s="12"/>
      <c r="AF409" s="12"/>
    </row>
    <row r="410" spans="16:32" x14ac:dyDescent="0.25">
      <c r="Q410" s="12"/>
      <c r="R410" s="12"/>
      <c r="S410" s="12"/>
      <c r="T410" s="12"/>
      <c r="U410" s="12"/>
      <c r="Y410" s="12"/>
      <c r="Z410" s="12"/>
      <c r="AA410" s="12"/>
      <c r="AB410" s="12"/>
      <c r="AC410" s="12"/>
      <c r="AD410" s="12"/>
      <c r="AE410" s="12"/>
      <c r="AF410" s="12"/>
    </row>
    <row r="411" spans="16:32" x14ac:dyDescent="0.25">
      <c r="Q411" s="12"/>
      <c r="R411" s="12"/>
      <c r="S411" s="12"/>
      <c r="T411" s="12"/>
      <c r="U411" s="12"/>
      <c r="Y411" s="12"/>
      <c r="Z411" s="12"/>
      <c r="AA411" s="12"/>
      <c r="AB411" s="12"/>
      <c r="AC411" s="12"/>
      <c r="AD411" s="12"/>
      <c r="AE411" s="12"/>
      <c r="AF411" s="12"/>
    </row>
    <row r="412" spans="16:32" x14ac:dyDescent="0.25">
      <c r="Q412" s="12"/>
      <c r="R412" s="12"/>
      <c r="S412" s="12"/>
      <c r="T412" s="12"/>
      <c r="U412" s="12"/>
      <c r="Y412" s="12"/>
      <c r="Z412" s="12"/>
      <c r="AA412" s="12"/>
      <c r="AB412" s="12"/>
      <c r="AC412" s="12"/>
      <c r="AD412" s="12"/>
      <c r="AE412" s="12"/>
      <c r="AF412" s="12"/>
    </row>
    <row r="413" spans="16:32" x14ac:dyDescent="0.25">
      <c r="Q413" s="12"/>
      <c r="R413" s="12"/>
      <c r="S413" s="12"/>
      <c r="T413" s="12"/>
      <c r="U413" s="12"/>
      <c r="Y413" s="12"/>
      <c r="Z413" s="12"/>
      <c r="AA413" s="12"/>
      <c r="AB413" s="12"/>
      <c r="AC413" s="12"/>
      <c r="AD413" s="12"/>
      <c r="AE413" s="12"/>
      <c r="AF413" s="12"/>
    </row>
    <row r="414" spans="16:32" x14ac:dyDescent="0.25">
      <c r="Q414" s="12"/>
      <c r="R414" s="12"/>
      <c r="S414" s="12"/>
      <c r="T414" s="12"/>
      <c r="U414" s="12"/>
      <c r="Y414" s="12"/>
      <c r="Z414" s="12"/>
      <c r="AA414" s="12"/>
      <c r="AB414" s="12"/>
      <c r="AC414" s="12"/>
      <c r="AD414" s="12"/>
      <c r="AE414" s="12"/>
      <c r="AF414" s="12"/>
    </row>
    <row r="415" spans="16:32" x14ac:dyDescent="0.25">
      <c r="Q415" s="12"/>
      <c r="R415" s="12"/>
      <c r="S415" s="12"/>
      <c r="T415" s="12"/>
      <c r="U415" s="12"/>
      <c r="Y415" s="12"/>
      <c r="Z415" s="12"/>
      <c r="AA415" s="12"/>
      <c r="AB415" s="12"/>
      <c r="AC415" s="12"/>
      <c r="AD415" s="12"/>
      <c r="AE415" s="12"/>
      <c r="AF415" s="12"/>
    </row>
    <row r="416" spans="16:32" ht="12.75" customHeight="1" x14ac:dyDescent="0.25">
      <c r="Q416" s="12"/>
      <c r="R416" s="12"/>
      <c r="T416" s="45" t="str">
        <f>"種 目"</f>
        <v>種 目</v>
      </c>
      <c r="U416" s="45"/>
      <c r="V416" s="45"/>
      <c r="W416" s="45" t="str">
        <f>$C$5</f>
        <v>共通男子 1500m</v>
      </c>
      <c r="X416" s="45"/>
      <c r="Y416" s="45"/>
      <c r="Z416" s="45"/>
      <c r="AA416" s="45"/>
      <c r="AB416" s="45"/>
      <c r="AC416" s="45"/>
      <c r="AD416" s="26"/>
      <c r="AE416" s="12"/>
      <c r="AF416" s="12"/>
    </row>
    <row r="417" spans="17:32" ht="12.75" customHeight="1" x14ac:dyDescent="0.25">
      <c r="Q417" s="12"/>
      <c r="R417" s="12"/>
      <c r="S417" s="26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26"/>
      <c r="AE417" s="12"/>
      <c r="AF417" s="12"/>
    </row>
    <row r="418" spans="17:32" ht="12.75" customHeight="1" x14ac:dyDescent="0.25">
      <c r="Q418" s="12"/>
      <c r="R418" s="12"/>
      <c r="S418" s="26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26"/>
      <c r="AE418" s="12"/>
      <c r="AF418" s="12"/>
    </row>
    <row r="419" spans="17:32" ht="12.75" customHeight="1" x14ac:dyDescent="0.25">
      <c r="Q419" s="12"/>
      <c r="R419" s="12"/>
      <c r="S419" s="26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26"/>
      <c r="AE419" s="12"/>
      <c r="AF419" s="12"/>
    </row>
    <row r="420" spans="17:32" ht="12.75" customHeight="1" x14ac:dyDescent="0.25">
      <c r="Q420" s="12"/>
      <c r="R420" s="12"/>
      <c r="S420" s="26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26"/>
      <c r="AE420" s="12"/>
      <c r="AF420" s="12"/>
    </row>
    <row r="421" spans="17:32" ht="12.75" customHeight="1" x14ac:dyDescent="0.25">
      <c r="Q421" s="12"/>
      <c r="R421" s="12"/>
      <c r="S421" s="26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6"/>
      <c r="AE421" s="12"/>
      <c r="AF421" s="12"/>
    </row>
    <row r="422" spans="17:32" ht="12.75" customHeight="1" x14ac:dyDescent="0.25">
      <c r="T422" s="44" t="str">
        <f>VLOOKUP(P391,$J$11:$O$29,2,FALSE)</f>
        <v>第7位</v>
      </c>
      <c r="U422" s="44"/>
      <c r="V422" s="44"/>
      <c r="W422" s="45" t="str">
        <f>VLOOKUP(P391,$J$11:$O$29,5,FALSE)</f>
        <v>記録  4分15秒92</v>
      </c>
      <c r="X422" s="45"/>
      <c r="Y422" s="45"/>
      <c r="Z422" s="45"/>
      <c r="AA422" s="45"/>
      <c r="AB422" s="45"/>
      <c r="AC422" s="45"/>
      <c r="AD422" s="26"/>
      <c r="AE422" s="12"/>
      <c r="AF422" s="12"/>
    </row>
    <row r="423" spans="17:32" ht="12.75" customHeight="1" x14ac:dyDescent="0.25">
      <c r="S423" s="28"/>
      <c r="T423" s="44"/>
      <c r="U423" s="44"/>
      <c r="V423" s="44"/>
      <c r="W423" s="45"/>
      <c r="X423" s="45"/>
      <c r="Y423" s="45"/>
      <c r="Z423" s="45"/>
      <c r="AA423" s="45"/>
      <c r="AB423" s="45"/>
      <c r="AC423" s="45"/>
      <c r="AD423" s="26"/>
      <c r="AE423" s="12"/>
      <c r="AF423" s="12"/>
    </row>
    <row r="424" spans="17:32" ht="12.75" customHeight="1" x14ac:dyDescent="0.25">
      <c r="S424" s="28"/>
      <c r="T424" s="44"/>
      <c r="U424" s="44"/>
      <c r="V424" s="44"/>
      <c r="W424" s="45"/>
      <c r="X424" s="45"/>
      <c r="Y424" s="45"/>
      <c r="Z424" s="45"/>
      <c r="AA424" s="45"/>
      <c r="AB424" s="45"/>
      <c r="AC424" s="45"/>
      <c r="AD424" s="26"/>
      <c r="AE424" s="12"/>
      <c r="AF424" s="12"/>
    </row>
    <row r="425" spans="17:32" ht="12.75" customHeight="1" x14ac:dyDescent="0.25">
      <c r="S425" s="28"/>
      <c r="T425" s="44"/>
      <c r="U425" s="44"/>
      <c r="V425" s="44"/>
      <c r="W425" s="45"/>
      <c r="X425" s="45"/>
      <c r="Y425" s="45"/>
      <c r="Z425" s="45"/>
      <c r="AA425" s="45"/>
      <c r="AB425" s="45"/>
      <c r="AC425" s="45"/>
      <c r="AD425" s="26"/>
      <c r="AE425" s="12"/>
      <c r="AF425" s="12"/>
    </row>
    <row r="426" spans="17:32" ht="12.75" customHeight="1" x14ac:dyDescent="0.25">
      <c r="S426" s="28"/>
      <c r="T426" s="44"/>
      <c r="U426" s="44"/>
      <c r="V426" s="44"/>
      <c r="W426" s="45"/>
      <c r="X426" s="45"/>
      <c r="Y426" s="45"/>
      <c r="Z426" s="45"/>
      <c r="AA426" s="45"/>
      <c r="AB426" s="45"/>
      <c r="AC426" s="45"/>
      <c r="AD426" s="26"/>
      <c r="AE426" s="12"/>
      <c r="AF426" s="12"/>
    </row>
    <row r="427" spans="17:32" ht="12.75" customHeight="1" x14ac:dyDescent="0.25">
      <c r="Q427" s="12"/>
      <c r="V427" s="46" t="str">
        <f>VLOOKUP(P391,$J$11:$O$29,6,FALSE)</f>
        <v/>
      </c>
      <c r="W427" s="46"/>
      <c r="X427" s="46"/>
      <c r="Y427" s="46"/>
      <c r="Z427" s="46"/>
      <c r="AA427" s="46"/>
      <c r="AB427" s="46"/>
      <c r="AC427" s="46"/>
      <c r="AD427" s="46"/>
      <c r="AE427" s="12"/>
      <c r="AF427" s="12"/>
    </row>
    <row r="428" spans="17:32" ht="12.75" customHeight="1" x14ac:dyDescent="0.25">
      <c r="Q428" s="12"/>
      <c r="R428" s="12"/>
      <c r="S428" s="12"/>
      <c r="V428" s="46"/>
      <c r="W428" s="46"/>
      <c r="X428" s="46"/>
      <c r="Y428" s="46"/>
      <c r="Z428" s="46"/>
      <c r="AA428" s="46"/>
      <c r="AB428" s="46"/>
      <c r="AC428" s="46"/>
      <c r="AD428" s="46"/>
      <c r="AE428" s="12"/>
      <c r="AF428" s="12"/>
    </row>
    <row r="429" spans="17:32" ht="13.5" customHeight="1" x14ac:dyDescent="0.25">
      <c r="Q429" s="12"/>
      <c r="R429" s="12"/>
      <c r="S429" s="12"/>
      <c r="T429" s="12"/>
      <c r="U429" s="12"/>
      <c r="V429" s="22"/>
      <c r="W429" s="22"/>
      <c r="X429" s="22"/>
      <c r="Y429" s="22"/>
      <c r="Z429" s="22"/>
      <c r="AA429" s="22"/>
      <c r="AB429" s="22"/>
      <c r="AC429" s="22"/>
      <c r="AD429" s="22"/>
      <c r="AE429" s="12"/>
      <c r="AF429" s="12"/>
    </row>
    <row r="430" spans="17:32" x14ac:dyDescent="0.25"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</row>
    <row r="431" spans="17:32" x14ac:dyDescent="0.25"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</row>
    <row r="432" spans="17:32" x14ac:dyDescent="0.25"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</row>
    <row r="433" spans="17:32" ht="12.75" customHeight="1" x14ac:dyDescent="0.25">
      <c r="Q433" s="12"/>
      <c r="R433" s="12"/>
      <c r="S433" s="47" t="e">
        <f>VLOOKUP(P391,$J$11:$O$29,4,FALSE)&amp;"　"</f>
        <v>#REF!</v>
      </c>
      <c r="T433" s="47"/>
      <c r="U433" s="47"/>
      <c r="V433" s="47"/>
      <c r="W433" s="47"/>
      <c r="X433" s="47"/>
      <c r="Y433" s="47"/>
      <c r="Z433" s="47"/>
      <c r="AA433" s="47"/>
      <c r="AB433" s="47"/>
      <c r="AC433" s="47"/>
      <c r="AD433" s="47"/>
      <c r="AE433" s="12"/>
      <c r="AF433" s="12"/>
    </row>
    <row r="434" spans="17:32" ht="12.75" customHeight="1" x14ac:dyDescent="0.25">
      <c r="Q434" s="12"/>
      <c r="R434" s="12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  <c r="AC434" s="47"/>
      <c r="AD434" s="47"/>
      <c r="AE434" s="12"/>
      <c r="AF434" s="12"/>
    </row>
    <row r="435" spans="17:32" ht="12.75" customHeight="1" x14ac:dyDescent="0.25">
      <c r="Q435" s="12"/>
      <c r="R435" s="12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47"/>
      <c r="AD435" s="47"/>
      <c r="AE435" s="12"/>
      <c r="AF435" s="12"/>
    </row>
    <row r="436" spans="17:32" ht="12.75" customHeight="1" x14ac:dyDescent="0.25">
      <c r="Q436" s="12"/>
      <c r="R436" s="12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  <c r="AC436" s="47"/>
      <c r="AD436" s="47"/>
      <c r="AE436" s="12"/>
      <c r="AF436" s="12"/>
    </row>
    <row r="437" spans="17:32" ht="12.75" customHeight="1" x14ac:dyDescent="0.25">
      <c r="Q437" s="12"/>
      <c r="R437" s="12"/>
      <c r="S437" s="49" t="str">
        <f>VLOOKUP(P391,$J$11:$O$29,3,FALSE)</f>
        <v>阿部　涼大</v>
      </c>
      <c r="T437" s="49"/>
      <c r="U437" s="49"/>
      <c r="V437" s="49"/>
      <c r="W437" s="49"/>
      <c r="X437" s="49"/>
      <c r="Y437" s="49"/>
      <c r="Z437" s="49"/>
      <c r="AA437" s="49"/>
      <c r="AB437" s="49"/>
      <c r="AC437" s="49"/>
      <c r="AD437" s="49"/>
      <c r="AE437" s="12"/>
      <c r="AF437" s="12"/>
    </row>
    <row r="438" spans="17:32" ht="12.75" customHeight="1" x14ac:dyDescent="0.25">
      <c r="Q438" s="12"/>
      <c r="R438" s="12"/>
      <c r="S438" s="49"/>
      <c r="T438" s="49"/>
      <c r="U438" s="49"/>
      <c r="V438" s="49"/>
      <c r="W438" s="49"/>
      <c r="X438" s="49"/>
      <c r="Y438" s="49"/>
      <c r="Z438" s="49"/>
      <c r="AA438" s="49"/>
      <c r="AB438" s="49"/>
      <c r="AC438" s="49"/>
      <c r="AD438" s="49"/>
      <c r="AE438" s="12"/>
      <c r="AF438" s="12"/>
    </row>
    <row r="439" spans="17:32" ht="12.75" customHeight="1" x14ac:dyDescent="0.25">
      <c r="Q439" s="12"/>
      <c r="R439" s="12"/>
      <c r="S439" s="49"/>
      <c r="T439" s="49"/>
      <c r="U439" s="49"/>
      <c r="V439" s="49"/>
      <c r="W439" s="49"/>
      <c r="X439" s="49"/>
      <c r="Y439" s="49"/>
      <c r="Z439" s="49"/>
      <c r="AA439" s="49"/>
      <c r="AB439" s="49"/>
      <c r="AC439" s="49"/>
      <c r="AD439" s="49"/>
      <c r="AE439" s="12"/>
      <c r="AF439" s="12"/>
    </row>
    <row r="440" spans="17:32" ht="12.75" customHeight="1" x14ac:dyDescent="0.25">
      <c r="Q440" s="12"/>
      <c r="R440" s="12"/>
      <c r="S440" s="49"/>
      <c r="T440" s="49"/>
      <c r="U440" s="49"/>
      <c r="V440" s="49"/>
      <c r="W440" s="49"/>
      <c r="X440" s="49"/>
      <c r="Y440" s="49"/>
      <c r="Z440" s="49"/>
      <c r="AA440" s="49"/>
      <c r="AB440" s="49"/>
      <c r="AC440" s="49"/>
      <c r="AD440" s="49"/>
      <c r="AE440" s="12"/>
      <c r="AF440" s="12"/>
    </row>
    <row r="441" spans="17:32" ht="12.75" customHeight="1" x14ac:dyDescent="0.25">
      <c r="Q441" s="12"/>
      <c r="R441" s="12"/>
      <c r="S441" s="49"/>
      <c r="T441" s="49"/>
      <c r="U441" s="49"/>
      <c r="V441" s="49"/>
      <c r="W441" s="49"/>
      <c r="X441" s="49"/>
      <c r="Y441" s="49"/>
      <c r="Z441" s="49"/>
      <c r="AA441" s="49"/>
      <c r="AB441" s="49"/>
      <c r="AC441" s="49"/>
      <c r="AD441" s="49"/>
      <c r="AE441" s="12"/>
      <c r="AF441" s="12"/>
    </row>
    <row r="442" spans="17:32" x14ac:dyDescent="0.25">
      <c r="Q442" s="12"/>
      <c r="R442" s="12"/>
      <c r="S442" s="49"/>
      <c r="T442" s="49"/>
      <c r="U442" s="49"/>
      <c r="V442" s="49"/>
      <c r="W442" s="49"/>
      <c r="X442" s="49"/>
      <c r="Y442" s="49"/>
      <c r="Z442" s="49"/>
      <c r="AA442" s="49"/>
      <c r="AB442" s="49"/>
      <c r="AC442" s="49"/>
      <c r="AD442" s="49"/>
      <c r="AE442" s="12"/>
      <c r="AF442" s="12"/>
    </row>
    <row r="443" spans="17:32" x14ac:dyDescent="0.25">
      <c r="Q443" s="12"/>
      <c r="R443" s="12"/>
      <c r="S443" s="49"/>
      <c r="T443" s="49"/>
      <c r="U443" s="49"/>
      <c r="V443" s="49"/>
      <c r="W443" s="49"/>
      <c r="X443" s="49"/>
      <c r="Y443" s="49"/>
      <c r="Z443" s="49"/>
      <c r="AA443" s="49"/>
      <c r="AB443" s="49"/>
      <c r="AC443" s="49"/>
      <c r="AD443" s="49"/>
      <c r="AE443" s="12"/>
      <c r="AF443" s="12"/>
    </row>
    <row r="446" spans="17:32" ht="12.75" customHeight="1" x14ac:dyDescent="0.25">
      <c r="W446" s="13"/>
      <c r="X446" s="48">
        <f ca="1">$L$5</f>
        <v>45567</v>
      </c>
      <c r="Y446" s="48"/>
      <c r="Z446" s="48"/>
      <c r="AA446" s="48"/>
      <c r="AB446" s="48"/>
      <c r="AC446" s="48"/>
      <c r="AD446" s="48"/>
    </row>
    <row r="447" spans="17:32" ht="12.75" customHeight="1" x14ac:dyDescent="0.25">
      <c r="W447" s="13"/>
      <c r="X447" s="48"/>
      <c r="Y447" s="48"/>
      <c r="Z447" s="48"/>
      <c r="AA447" s="48"/>
      <c r="AB447" s="48"/>
      <c r="AC447" s="48"/>
      <c r="AD447" s="48"/>
    </row>
    <row r="448" spans="17:32" x14ac:dyDescent="0.25">
      <c r="X448" s="48"/>
      <c r="Y448" s="48"/>
      <c r="Z448" s="48"/>
      <c r="AA448" s="48"/>
      <c r="AB448" s="48"/>
      <c r="AC448" s="48"/>
      <c r="AD448" s="48"/>
    </row>
    <row r="451" spans="16:32" ht="15" customHeight="1" x14ac:dyDescent="0.25">
      <c r="P451" s="15">
        <v>8</v>
      </c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</row>
    <row r="452" spans="16:32" ht="15" customHeight="1" x14ac:dyDescent="0.25"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</row>
    <row r="453" spans="16:32" ht="15" customHeight="1" x14ac:dyDescent="0.25"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</row>
    <row r="454" spans="16:32" ht="15" customHeight="1" x14ac:dyDescent="0.25"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</row>
    <row r="455" spans="16:32" ht="15" customHeight="1" x14ac:dyDescent="0.25"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</row>
    <row r="456" spans="16:32" ht="12" customHeight="1" x14ac:dyDescent="0.25"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</row>
    <row r="457" spans="16:32" ht="12.75" customHeight="1" x14ac:dyDescent="0.25"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50" t="s">
        <v>11</v>
      </c>
      <c r="AC457" s="50"/>
      <c r="AD457" s="12"/>
      <c r="AE457" s="12"/>
      <c r="AF457" s="12"/>
    </row>
    <row r="458" spans="16:32" ht="12.75" customHeight="1" x14ac:dyDescent="0.25"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50"/>
      <c r="AC458" s="50"/>
      <c r="AD458" s="12"/>
      <c r="AE458" s="12"/>
      <c r="AF458" s="12"/>
    </row>
    <row r="459" spans="16:32" x14ac:dyDescent="0.25"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50"/>
      <c r="AC459" s="50"/>
      <c r="AD459" s="12"/>
      <c r="AE459" s="12"/>
      <c r="AF459" s="12"/>
    </row>
    <row r="460" spans="16:32" x14ac:dyDescent="0.25"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4"/>
      <c r="AB460" s="14"/>
      <c r="AC460" s="12"/>
      <c r="AD460" s="12"/>
      <c r="AE460" s="12"/>
    </row>
    <row r="461" spans="16:32" x14ac:dyDescent="0.25"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4"/>
      <c r="AB461" s="14"/>
      <c r="AC461" s="12"/>
      <c r="AD461" s="12"/>
      <c r="AE461" s="12"/>
    </row>
    <row r="462" spans="16:32" x14ac:dyDescent="0.25"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4"/>
      <c r="AB462" s="14"/>
      <c r="AC462" s="12"/>
      <c r="AD462" s="12"/>
      <c r="AE462" s="12"/>
    </row>
    <row r="463" spans="16:32" x14ac:dyDescent="0.25"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4"/>
      <c r="AB463" s="14"/>
      <c r="AC463" s="12"/>
      <c r="AD463" s="12"/>
      <c r="AE463" s="12"/>
    </row>
    <row r="464" spans="16:32" x14ac:dyDescent="0.25">
      <c r="P464" s="12"/>
      <c r="Q464" s="12"/>
      <c r="R464" s="12"/>
      <c r="S464" s="12"/>
      <c r="T464" s="12"/>
      <c r="U464" s="12"/>
      <c r="Y464" s="12"/>
      <c r="Z464" s="12"/>
      <c r="AA464" s="14"/>
      <c r="AB464" s="14"/>
      <c r="AC464" s="12"/>
      <c r="AD464" s="12"/>
      <c r="AE464" s="12"/>
    </row>
    <row r="465" spans="17:32" x14ac:dyDescent="0.25">
      <c r="Q465" s="12"/>
      <c r="R465" s="12"/>
      <c r="S465" s="12"/>
      <c r="T465" s="12"/>
      <c r="U465" s="12"/>
      <c r="Y465" s="12"/>
      <c r="Z465" s="12"/>
      <c r="AA465" s="12"/>
      <c r="AB465" s="12"/>
      <c r="AC465" s="12"/>
      <c r="AD465" s="12"/>
      <c r="AE465" s="12"/>
      <c r="AF465" s="12"/>
    </row>
    <row r="466" spans="17:32" x14ac:dyDescent="0.25">
      <c r="Q466" s="12"/>
      <c r="R466" s="12"/>
      <c r="S466" s="12"/>
      <c r="T466" s="12"/>
      <c r="U466" s="12"/>
      <c r="Y466" s="12"/>
      <c r="Z466" s="12"/>
      <c r="AA466" s="12"/>
      <c r="AB466" s="12"/>
      <c r="AC466" s="12"/>
      <c r="AD466" s="12"/>
      <c r="AE466" s="12"/>
      <c r="AF466" s="12"/>
    </row>
    <row r="467" spans="17:32" x14ac:dyDescent="0.25">
      <c r="Q467" s="12"/>
      <c r="R467" s="12"/>
      <c r="S467" s="12"/>
      <c r="T467" s="12"/>
      <c r="U467" s="12"/>
      <c r="Y467" s="12"/>
      <c r="Z467" s="12"/>
      <c r="AA467" s="12"/>
      <c r="AB467" s="12"/>
      <c r="AC467" s="12"/>
      <c r="AD467" s="12"/>
      <c r="AE467" s="12"/>
      <c r="AF467" s="12"/>
    </row>
    <row r="468" spans="17:32" x14ac:dyDescent="0.25">
      <c r="Q468" s="12"/>
      <c r="R468" s="12"/>
      <c r="S468" s="12"/>
      <c r="T468" s="12"/>
      <c r="U468" s="12"/>
      <c r="Y468" s="12"/>
      <c r="Z468" s="12"/>
      <c r="AA468" s="12"/>
      <c r="AB468" s="12"/>
      <c r="AC468" s="12"/>
      <c r="AD468" s="12"/>
      <c r="AE468" s="12"/>
      <c r="AF468" s="12"/>
    </row>
    <row r="469" spans="17:32" x14ac:dyDescent="0.25">
      <c r="Q469" s="12"/>
      <c r="R469" s="12"/>
      <c r="S469" s="12"/>
      <c r="T469" s="12"/>
      <c r="U469" s="12"/>
      <c r="Y469" s="12"/>
      <c r="Z469" s="12"/>
      <c r="AA469" s="12"/>
      <c r="AB469" s="12"/>
      <c r="AC469" s="12"/>
      <c r="AD469" s="12"/>
      <c r="AE469" s="12"/>
      <c r="AF469" s="12"/>
    </row>
    <row r="470" spans="17:32" x14ac:dyDescent="0.25">
      <c r="Q470" s="12"/>
      <c r="R470" s="12"/>
      <c r="S470" s="12"/>
      <c r="T470" s="12"/>
      <c r="U470" s="12"/>
      <c r="Y470" s="12"/>
      <c r="Z470" s="12"/>
      <c r="AA470" s="12"/>
      <c r="AB470" s="12"/>
      <c r="AC470" s="12"/>
      <c r="AD470" s="12"/>
      <c r="AE470" s="12"/>
      <c r="AF470" s="12"/>
    </row>
    <row r="471" spans="17:32" x14ac:dyDescent="0.25">
      <c r="Q471" s="12"/>
      <c r="R471" s="12"/>
      <c r="S471" s="12"/>
      <c r="T471" s="12"/>
      <c r="U471" s="12"/>
      <c r="Y471" s="12"/>
      <c r="Z471" s="12"/>
      <c r="AA471" s="12"/>
      <c r="AB471" s="12"/>
      <c r="AC471" s="12"/>
      <c r="AD471" s="12"/>
      <c r="AE471" s="12"/>
      <c r="AF471" s="12"/>
    </row>
    <row r="472" spans="17:32" x14ac:dyDescent="0.25">
      <c r="Q472" s="12"/>
      <c r="R472" s="12"/>
      <c r="S472" s="12"/>
      <c r="T472" s="12"/>
      <c r="U472" s="12"/>
      <c r="Y472" s="12"/>
      <c r="Z472" s="12"/>
      <c r="AA472" s="12"/>
      <c r="AB472" s="12"/>
      <c r="AC472" s="12"/>
      <c r="AD472" s="12"/>
      <c r="AE472" s="12"/>
      <c r="AF472" s="12"/>
    </row>
    <row r="473" spans="17:32" x14ac:dyDescent="0.25">
      <c r="Q473" s="12"/>
      <c r="R473" s="12"/>
      <c r="S473" s="12"/>
      <c r="T473" s="12"/>
      <c r="U473" s="12"/>
      <c r="Y473" s="12"/>
      <c r="Z473" s="12"/>
      <c r="AA473" s="12"/>
      <c r="AB473" s="12"/>
      <c r="AC473" s="12"/>
      <c r="AD473" s="12"/>
      <c r="AE473" s="12"/>
      <c r="AF473" s="12"/>
    </row>
    <row r="474" spans="17:32" x14ac:dyDescent="0.25">
      <c r="Q474" s="12"/>
      <c r="R474" s="12"/>
      <c r="S474" s="12"/>
      <c r="T474" s="12"/>
      <c r="U474" s="12"/>
      <c r="Y474" s="12"/>
      <c r="Z474" s="12"/>
      <c r="AA474" s="12"/>
      <c r="AB474" s="12"/>
      <c r="AC474" s="12"/>
      <c r="AD474" s="12"/>
      <c r="AE474" s="12"/>
      <c r="AF474" s="12"/>
    </row>
    <row r="475" spans="17:32" x14ac:dyDescent="0.25">
      <c r="Q475" s="12"/>
      <c r="R475" s="12"/>
      <c r="S475" s="12"/>
      <c r="T475" s="12"/>
      <c r="U475" s="12"/>
      <c r="Y475" s="12"/>
      <c r="Z475" s="12"/>
      <c r="AA475" s="12"/>
      <c r="AB475" s="12"/>
      <c r="AC475" s="12"/>
      <c r="AD475" s="12"/>
      <c r="AE475" s="12"/>
      <c r="AF475" s="12"/>
    </row>
    <row r="476" spans="17:32" ht="12.75" customHeight="1" x14ac:dyDescent="0.25">
      <c r="Q476" s="12"/>
      <c r="R476" s="12"/>
      <c r="T476" s="45" t="str">
        <f>"種 目"</f>
        <v>種 目</v>
      </c>
      <c r="U476" s="45"/>
      <c r="V476" s="45"/>
      <c r="W476" s="45" t="str">
        <f>$C$5</f>
        <v>共通男子 1500m</v>
      </c>
      <c r="X476" s="45"/>
      <c r="Y476" s="45"/>
      <c r="Z476" s="45"/>
      <c r="AA476" s="45"/>
      <c r="AB476" s="45"/>
      <c r="AC476" s="45"/>
      <c r="AD476" s="26"/>
      <c r="AE476" s="12"/>
      <c r="AF476" s="12"/>
    </row>
    <row r="477" spans="17:32" ht="12.75" customHeight="1" x14ac:dyDescent="0.25">
      <c r="Q477" s="12"/>
      <c r="R477" s="12"/>
      <c r="S477" s="26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26"/>
      <c r="AE477" s="12"/>
      <c r="AF477" s="12"/>
    </row>
    <row r="478" spans="17:32" ht="12.75" customHeight="1" x14ac:dyDescent="0.25">
      <c r="Q478" s="12"/>
      <c r="R478" s="12"/>
      <c r="S478" s="26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26"/>
      <c r="AE478" s="12"/>
      <c r="AF478" s="12"/>
    </row>
    <row r="479" spans="17:32" ht="12.75" customHeight="1" x14ac:dyDescent="0.25">
      <c r="Q479" s="12"/>
      <c r="R479" s="12"/>
      <c r="S479" s="26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26"/>
      <c r="AE479" s="12"/>
      <c r="AF479" s="12"/>
    </row>
    <row r="480" spans="17:32" ht="12.75" customHeight="1" x14ac:dyDescent="0.25">
      <c r="Q480" s="12"/>
      <c r="R480" s="12"/>
      <c r="S480" s="26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26"/>
      <c r="AE480" s="12"/>
      <c r="AF480" s="12"/>
    </row>
    <row r="481" spans="17:32" ht="12.75" customHeight="1" x14ac:dyDescent="0.25">
      <c r="Q481" s="12"/>
      <c r="R481" s="12"/>
      <c r="S481" s="26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6"/>
      <c r="AE481" s="12"/>
      <c r="AF481" s="12"/>
    </row>
    <row r="482" spans="17:32" ht="12.75" customHeight="1" x14ac:dyDescent="0.25">
      <c r="T482" s="44" t="str">
        <f>VLOOKUP(P451,$J$11:$O$29,2,FALSE)</f>
        <v>第8位</v>
      </c>
      <c r="U482" s="44"/>
      <c r="V482" s="44"/>
      <c r="W482" s="45" t="str">
        <f>VLOOKUP(P451,$J$11:$O$29,5,FALSE)</f>
        <v>記録  4分15秒95</v>
      </c>
      <c r="X482" s="45"/>
      <c r="Y482" s="45"/>
      <c r="Z482" s="45"/>
      <c r="AA482" s="45"/>
      <c r="AB482" s="45"/>
      <c r="AC482" s="45"/>
      <c r="AD482" s="26"/>
      <c r="AE482" s="12"/>
      <c r="AF482" s="12"/>
    </row>
    <row r="483" spans="17:32" ht="12.75" customHeight="1" x14ac:dyDescent="0.25">
      <c r="S483" s="28"/>
      <c r="T483" s="44"/>
      <c r="U483" s="44"/>
      <c r="V483" s="44"/>
      <c r="W483" s="45"/>
      <c r="X483" s="45"/>
      <c r="Y483" s="45"/>
      <c r="Z483" s="45"/>
      <c r="AA483" s="45"/>
      <c r="AB483" s="45"/>
      <c r="AC483" s="45"/>
      <c r="AD483" s="26"/>
      <c r="AE483" s="12"/>
      <c r="AF483" s="12"/>
    </row>
    <row r="484" spans="17:32" ht="12.75" customHeight="1" x14ac:dyDescent="0.25">
      <c r="S484" s="28"/>
      <c r="T484" s="44"/>
      <c r="U484" s="44"/>
      <c r="V484" s="44"/>
      <c r="W484" s="45"/>
      <c r="X484" s="45"/>
      <c r="Y484" s="45"/>
      <c r="Z484" s="45"/>
      <c r="AA484" s="45"/>
      <c r="AB484" s="45"/>
      <c r="AC484" s="45"/>
      <c r="AD484" s="26"/>
      <c r="AE484" s="12"/>
      <c r="AF484" s="12"/>
    </row>
    <row r="485" spans="17:32" ht="12.75" customHeight="1" x14ac:dyDescent="0.25">
      <c r="S485" s="28"/>
      <c r="T485" s="44"/>
      <c r="U485" s="44"/>
      <c r="V485" s="44"/>
      <c r="W485" s="45"/>
      <c r="X485" s="45"/>
      <c r="Y485" s="45"/>
      <c r="Z485" s="45"/>
      <c r="AA485" s="45"/>
      <c r="AB485" s="45"/>
      <c r="AC485" s="45"/>
      <c r="AD485" s="26"/>
      <c r="AE485" s="12"/>
      <c r="AF485" s="12"/>
    </row>
    <row r="486" spans="17:32" ht="12.75" customHeight="1" x14ac:dyDescent="0.25">
      <c r="S486" s="28"/>
      <c r="T486" s="44"/>
      <c r="U486" s="44"/>
      <c r="V486" s="44"/>
      <c r="W486" s="45"/>
      <c r="X486" s="45"/>
      <c r="Y486" s="45"/>
      <c r="Z486" s="45"/>
      <c r="AA486" s="45"/>
      <c r="AB486" s="45"/>
      <c r="AC486" s="45"/>
      <c r="AD486" s="26"/>
      <c r="AE486" s="12"/>
      <c r="AF486" s="12"/>
    </row>
    <row r="487" spans="17:32" ht="12.75" customHeight="1" x14ac:dyDescent="0.25">
      <c r="Q487" s="12"/>
      <c r="V487" s="46" t="str">
        <f>VLOOKUP(P451,$J$11:$O$29,6,FALSE)</f>
        <v/>
      </c>
      <c r="W487" s="46"/>
      <c r="X487" s="46"/>
      <c r="Y487" s="46"/>
      <c r="Z487" s="46"/>
      <c r="AA487" s="46"/>
      <c r="AB487" s="46"/>
      <c r="AC487" s="46"/>
      <c r="AD487" s="46"/>
      <c r="AE487" s="12"/>
      <c r="AF487" s="12"/>
    </row>
    <row r="488" spans="17:32" ht="12.75" customHeight="1" x14ac:dyDescent="0.25">
      <c r="Q488" s="12"/>
      <c r="R488" s="12"/>
      <c r="S488" s="12"/>
      <c r="V488" s="46"/>
      <c r="W488" s="46"/>
      <c r="X488" s="46"/>
      <c r="Y488" s="46"/>
      <c r="Z488" s="46"/>
      <c r="AA488" s="46"/>
      <c r="AB488" s="46"/>
      <c r="AC488" s="46"/>
      <c r="AD488" s="46"/>
      <c r="AE488" s="12"/>
      <c r="AF488" s="12"/>
    </row>
    <row r="489" spans="17:32" ht="13.5" customHeight="1" x14ac:dyDescent="0.25">
      <c r="Q489" s="12"/>
      <c r="R489" s="12"/>
      <c r="S489" s="12"/>
      <c r="T489" s="12"/>
      <c r="U489" s="12"/>
      <c r="V489" s="22"/>
      <c r="W489" s="22"/>
      <c r="X489" s="22"/>
      <c r="Y489" s="22"/>
      <c r="Z489" s="22"/>
      <c r="AA489" s="22"/>
      <c r="AB489" s="22"/>
      <c r="AC489" s="22"/>
      <c r="AD489" s="22"/>
      <c r="AE489" s="12"/>
      <c r="AF489" s="12"/>
    </row>
    <row r="490" spans="17:32" x14ac:dyDescent="0.25"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</row>
    <row r="491" spans="17:32" x14ac:dyDescent="0.25"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</row>
    <row r="492" spans="17:32" x14ac:dyDescent="0.25"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</row>
    <row r="493" spans="17:32" ht="12.75" customHeight="1" x14ac:dyDescent="0.25">
      <c r="Q493" s="12"/>
      <c r="R493" s="12"/>
      <c r="S493" s="47" t="e">
        <f>VLOOKUP(P451,$J$11:$O$29,4,FALSE)&amp;"　"</f>
        <v>#REF!</v>
      </c>
      <c r="T493" s="47"/>
      <c r="U493" s="47"/>
      <c r="V493" s="47"/>
      <c r="W493" s="47"/>
      <c r="X493" s="47"/>
      <c r="Y493" s="47"/>
      <c r="Z493" s="47"/>
      <c r="AA493" s="47"/>
      <c r="AB493" s="47"/>
      <c r="AC493" s="47"/>
      <c r="AD493" s="47"/>
      <c r="AE493" s="12"/>
      <c r="AF493" s="12"/>
    </row>
    <row r="494" spans="17:32" ht="12.75" customHeight="1" x14ac:dyDescent="0.25">
      <c r="Q494" s="12"/>
      <c r="R494" s="12"/>
      <c r="S494" s="47"/>
      <c r="T494" s="47"/>
      <c r="U494" s="47"/>
      <c r="V494" s="47"/>
      <c r="W494" s="47"/>
      <c r="X494" s="47"/>
      <c r="Y494" s="47"/>
      <c r="Z494" s="47"/>
      <c r="AA494" s="47"/>
      <c r="AB494" s="47"/>
      <c r="AC494" s="47"/>
      <c r="AD494" s="47"/>
      <c r="AE494" s="12"/>
      <c r="AF494" s="12"/>
    </row>
    <row r="495" spans="17:32" ht="12.75" customHeight="1" x14ac:dyDescent="0.25">
      <c r="Q495" s="12"/>
      <c r="R495" s="12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  <c r="AC495" s="47"/>
      <c r="AD495" s="47"/>
      <c r="AE495" s="12"/>
      <c r="AF495" s="12"/>
    </row>
    <row r="496" spans="17:32" ht="12.75" customHeight="1" x14ac:dyDescent="0.25">
      <c r="Q496" s="12"/>
      <c r="R496" s="12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  <c r="AC496" s="47"/>
      <c r="AD496" s="47"/>
      <c r="AE496" s="12"/>
      <c r="AF496" s="12"/>
    </row>
    <row r="497" spans="16:32" ht="12.75" customHeight="1" x14ac:dyDescent="0.25">
      <c r="Q497" s="12"/>
      <c r="R497" s="12"/>
      <c r="S497" s="49" t="str">
        <f>VLOOKUP(P451,$J$11:$O$29,3,FALSE)</f>
        <v>池田　遼一</v>
      </c>
      <c r="T497" s="49"/>
      <c r="U497" s="49"/>
      <c r="V497" s="49"/>
      <c r="W497" s="49"/>
      <c r="X497" s="49"/>
      <c r="Y497" s="49"/>
      <c r="Z497" s="49"/>
      <c r="AA497" s="49"/>
      <c r="AB497" s="49"/>
      <c r="AC497" s="49"/>
      <c r="AD497" s="49"/>
      <c r="AE497" s="12"/>
      <c r="AF497" s="12"/>
    </row>
    <row r="498" spans="16:32" ht="12.75" customHeight="1" x14ac:dyDescent="0.25">
      <c r="Q498" s="12"/>
      <c r="R498" s="12"/>
      <c r="S498" s="49"/>
      <c r="T498" s="49"/>
      <c r="U498" s="49"/>
      <c r="V498" s="49"/>
      <c r="W498" s="49"/>
      <c r="X498" s="49"/>
      <c r="Y498" s="49"/>
      <c r="Z498" s="49"/>
      <c r="AA498" s="49"/>
      <c r="AB498" s="49"/>
      <c r="AC498" s="49"/>
      <c r="AD498" s="49"/>
      <c r="AE498" s="12"/>
      <c r="AF498" s="12"/>
    </row>
    <row r="499" spans="16:32" ht="12.75" customHeight="1" x14ac:dyDescent="0.25">
      <c r="Q499" s="12"/>
      <c r="R499" s="12"/>
      <c r="S499" s="49"/>
      <c r="T499" s="49"/>
      <c r="U499" s="49"/>
      <c r="V499" s="49"/>
      <c r="W499" s="49"/>
      <c r="X499" s="49"/>
      <c r="Y499" s="49"/>
      <c r="Z499" s="49"/>
      <c r="AA499" s="49"/>
      <c r="AB499" s="49"/>
      <c r="AC499" s="49"/>
      <c r="AD499" s="49"/>
      <c r="AE499" s="12"/>
      <c r="AF499" s="12"/>
    </row>
    <row r="500" spans="16:32" ht="12.75" customHeight="1" x14ac:dyDescent="0.25">
      <c r="Q500" s="12"/>
      <c r="R500" s="12"/>
      <c r="S500" s="49"/>
      <c r="T500" s="49"/>
      <c r="U500" s="49"/>
      <c r="V500" s="49"/>
      <c r="W500" s="49"/>
      <c r="X500" s="49"/>
      <c r="Y500" s="49"/>
      <c r="Z500" s="49"/>
      <c r="AA500" s="49"/>
      <c r="AB500" s="49"/>
      <c r="AC500" s="49"/>
      <c r="AD500" s="49"/>
      <c r="AE500" s="12"/>
      <c r="AF500" s="12"/>
    </row>
    <row r="501" spans="16:32" ht="12.75" customHeight="1" x14ac:dyDescent="0.25">
      <c r="Q501" s="12"/>
      <c r="R501" s="12"/>
      <c r="S501" s="49"/>
      <c r="T501" s="49"/>
      <c r="U501" s="49"/>
      <c r="V501" s="49"/>
      <c r="W501" s="49"/>
      <c r="X501" s="49"/>
      <c r="Y501" s="49"/>
      <c r="Z501" s="49"/>
      <c r="AA501" s="49"/>
      <c r="AB501" s="49"/>
      <c r="AC501" s="49"/>
      <c r="AD501" s="49"/>
      <c r="AE501" s="12"/>
      <c r="AF501" s="12"/>
    </row>
    <row r="502" spans="16:32" x14ac:dyDescent="0.25">
      <c r="Q502" s="12"/>
      <c r="R502" s="12"/>
      <c r="S502" s="49"/>
      <c r="T502" s="49"/>
      <c r="U502" s="49"/>
      <c r="V502" s="49"/>
      <c r="W502" s="49"/>
      <c r="X502" s="49"/>
      <c r="Y502" s="49"/>
      <c r="Z502" s="49"/>
      <c r="AA502" s="49"/>
      <c r="AB502" s="49"/>
      <c r="AC502" s="49"/>
      <c r="AD502" s="49"/>
      <c r="AE502" s="12"/>
      <c r="AF502" s="12"/>
    </row>
    <row r="503" spans="16:32" x14ac:dyDescent="0.25">
      <c r="Q503" s="12"/>
      <c r="R503" s="12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  <c r="AC503" s="49"/>
      <c r="AD503" s="49"/>
      <c r="AE503" s="12"/>
      <c r="AF503" s="12"/>
    </row>
    <row r="506" spans="16:32" ht="12.75" customHeight="1" x14ac:dyDescent="0.25">
      <c r="W506" s="13"/>
      <c r="X506" s="48">
        <f ca="1">$L$5</f>
        <v>45567</v>
      </c>
      <c r="Y506" s="48"/>
      <c r="Z506" s="48"/>
      <c r="AA506" s="48"/>
      <c r="AB506" s="48"/>
      <c r="AC506" s="48"/>
      <c r="AD506" s="48"/>
    </row>
    <row r="507" spans="16:32" ht="12.75" customHeight="1" x14ac:dyDescent="0.25">
      <c r="W507" s="13"/>
      <c r="X507" s="48"/>
      <c r="Y507" s="48"/>
      <c r="Z507" s="48"/>
      <c r="AA507" s="48"/>
      <c r="AB507" s="48"/>
      <c r="AC507" s="48"/>
      <c r="AD507" s="48"/>
    </row>
    <row r="508" spans="16:32" x14ac:dyDescent="0.25">
      <c r="X508" s="48"/>
      <c r="Y508" s="48"/>
      <c r="Z508" s="48"/>
      <c r="AA508" s="48"/>
      <c r="AB508" s="48"/>
      <c r="AC508" s="48"/>
      <c r="AD508" s="48"/>
    </row>
    <row r="511" spans="16:32" ht="15" customHeight="1" x14ac:dyDescent="0.25">
      <c r="P511" s="15">
        <v>9</v>
      </c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</row>
    <row r="512" spans="16:32" ht="15" customHeight="1" x14ac:dyDescent="0.25"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</row>
    <row r="513" spans="16:32" ht="15" customHeight="1" x14ac:dyDescent="0.25"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</row>
    <row r="514" spans="16:32" ht="15" customHeight="1" x14ac:dyDescent="0.25"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</row>
    <row r="515" spans="16:32" ht="15" customHeight="1" x14ac:dyDescent="0.25"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</row>
    <row r="516" spans="16:32" ht="12" customHeight="1" x14ac:dyDescent="0.25"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</row>
    <row r="517" spans="16:32" ht="12.75" customHeight="1" x14ac:dyDescent="0.25"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50" t="s">
        <v>11</v>
      </c>
      <c r="AC517" s="50"/>
      <c r="AD517" s="12"/>
      <c r="AE517" s="12"/>
      <c r="AF517" s="12"/>
    </row>
    <row r="518" spans="16:32" ht="12.75" customHeight="1" x14ac:dyDescent="0.25"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50"/>
      <c r="AC518" s="50"/>
      <c r="AD518" s="12"/>
      <c r="AE518" s="12"/>
      <c r="AF518" s="12"/>
    </row>
    <row r="519" spans="16:32" x14ac:dyDescent="0.25"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50"/>
      <c r="AC519" s="50"/>
      <c r="AD519" s="12"/>
      <c r="AE519" s="12"/>
      <c r="AF519" s="12"/>
    </row>
    <row r="520" spans="16:32" x14ac:dyDescent="0.25"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4"/>
      <c r="AB520" s="14"/>
      <c r="AC520" s="12"/>
      <c r="AD520" s="12"/>
      <c r="AE520" s="12"/>
    </row>
    <row r="521" spans="16:32" x14ac:dyDescent="0.25"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4"/>
      <c r="AB521" s="14"/>
      <c r="AC521" s="12"/>
      <c r="AD521" s="12"/>
      <c r="AE521" s="12"/>
    </row>
    <row r="522" spans="16:32" x14ac:dyDescent="0.25"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4"/>
      <c r="AB522" s="14"/>
      <c r="AC522" s="12"/>
      <c r="AD522" s="12"/>
      <c r="AE522" s="12"/>
    </row>
    <row r="523" spans="16:32" x14ac:dyDescent="0.25"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4"/>
      <c r="AB523" s="14"/>
      <c r="AC523" s="12"/>
      <c r="AD523" s="12"/>
      <c r="AE523" s="12"/>
    </row>
    <row r="524" spans="16:32" x14ac:dyDescent="0.25">
      <c r="P524" s="12"/>
      <c r="Q524" s="12"/>
      <c r="R524" s="12"/>
      <c r="S524" s="12"/>
      <c r="T524" s="12"/>
      <c r="U524" s="12"/>
      <c r="Y524" s="12"/>
      <c r="Z524" s="12"/>
      <c r="AA524" s="14"/>
      <c r="AB524" s="14"/>
      <c r="AC524" s="12"/>
      <c r="AD524" s="12"/>
      <c r="AE524" s="12"/>
    </row>
    <row r="525" spans="16:32" x14ac:dyDescent="0.25">
      <c r="Q525" s="12"/>
      <c r="R525" s="12"/>
      <c r="S525" s="12"/>
      <c r="T525" s="12"/>
      <c r="U525" s="12"/>
      <c r="Y525" s="12"/>
      <c r="Z525" s="12"/>
      <c r="AA525" s="12"/>
      <c r="AB525" s="12"/>
      <c r="AC525" s="12"/>
      <c r="AD525" s="12"/>
      <c r="AE525" s="12"/>
      <c r="AF525" s="12"/>
    </row>
    <row r="526" spans="16:32" x14ac:dyDescent="0.25">
      <c r="Q526" s="12"/>
      <c r="R526" s="12"/>
      <c r="S526" s="12"/>
      <c r="T526" s="12"/>
      <c r="U526" s="12"/>
      <c r="Y526" s="12"/>
      <c r="Z526" s="12"/>
      <c r="AA526" s="12"/>
      <c r="AB526" s="12"/>
      <c r="AC526" s="12"/>
      <c r="AD526" s="12"/>
      <c r="AE526" s="12"/>
      <c r="AF526" s="12"/>
    </row>
    <row r="527" spans="16:32" x14ac:dyDescent="0.25">
      <c r="Q527" s="12"/>
      <c r="R527" s="12"/>
      <c r="S527" s="12"/>
      <c r="T527" s="12"/>
      <c r="U527" s="12"/>
      <c r="Y527" s="12"/>
      <c r="Z527" s="12"/>
      <c r="AA527" s="12"/>
      <c r="AB527" s="12"/>
      <c r="AC527" s="12"/>
      <c r="AD527" s="12"/>
      <c r="AE527" s="12"/>
      <c r="AF527" s="12"/>
    </row>
    <row r="528" spans="16:32" x14ac:dyDescent="0.25">
      <c r="Q528" s="12"/>
      <c r="R528" s="12"/>
      <c r="S528" s="12"/>
      <c r="T528" s="12"/>
      <c r="U528" s="12"/>
      <c r="Y528" s="12"/>
      <c r="Z528" s="12"/>
      <c r="AA528" s="12"/>
      <c r="AB528" s="12"/>
      <c r="AC528" s="12"/>
      <c r="AD528" s="12"/>
      <c r="AE528" s="12"/>
      <c r="AF528" s="12"/>
    </row>
    <row r="529" spans="17:32" x14ac:dyDescent="0.25">
      <c r="Q529" s="12"/>
      <c r="R529" s="12"/>
      <c r="S529" s="12"/>
      <c r="T529" s="12"/>
      <c r="U529" s="12"/>
      <c r="Y529" s="12"/>
      <c r="Z529" s="12"/>
      <c r="AA529" s="12"/>
      <c r="AB529" s="12"/>
      <c r="AC529" s="12"/>
      <c r="AD529" s="12"/>
      <c r="AE529" s="12"/>
      <c r="AF529" s="12"/>
    </row>
    <row r="530" spans="17:32" x14ac:dyDescent="0.25">
      <c r="Q530" s="12"/>
      <c r="R530" s="12"/>
      <c r="S530" s="12"/>
      <c r="T530" s="12"/>
      <c r="U530" s="12"/>
      <c r="Y530" s="12"/>
      <c r="Z530" s="12"/>
      <c r="AA530" s="12"/>
      <c r="AB530" s="12"/>
      <c r="AC530" s="12"/>
      <c r="AD530" s="12"/>
      <c r="AE530" s="12"/>
      <c r="AF530" s="12"/>
    </row>
    <row r="531" spans="17:32" x14ac:dyDescent="0.25">
      <c r="Q531" s="12"/>
      <c r="R531" s="12"/>
      <c r="S531" s="12"/>
      <c r="T531" s="12"/>
      <c r="U531" s="12"/>
      <c r="Y531" s="12"/>
      <c r="Z531" s="12"/>
      <c r="AA531" s="12"/>
      <c r="AB531" s="12"/>
      <c r="AC531" s="12"/>
      <c r="AD531" s="12"/>
      <c r="AE531" s="12"/>
      <c r="AF531" s="12"/>
    </row>
    <row r="532" spans="17:32" x14ac:dyDescent="0.25">
      <c r="Q532" s="12"/>
      <c r="R532" s="12"/>
      <c r="S532" s="12"/>
      <c r="T532" s="12"/>
      <c r="U532" s="12"/>
      <c r="Y532" s="12"/>
      <c r="Z532" s="12"/>
      <c r="AA532" s="12"/>
      <c r="AB532" s="12"/>
      <c r="AC532" s="12"/>
      <c r="AD532" s="12"/>
      <c r="AE532" s="12"/>
      <c r="AF532" s="12"/>
    </row>
    <row r="533" spans="17:32" x14ac:dyDescent="0.25">
      <c r="Q533" s="12"/>
      <c r="R533" s="12"/>
      <c r="S533" s="12"/>
      <c r="T533" s="12"/>
      <c r="U533" s="12"/>
      <c r="Y533" s="12"/>
      <c r="Z533" s="12"/>
      <c r="AA533" s="12"/>
      <c r="AB533" s="12"/>
      <c r="AC533" s="12"/>
      <c r="AD533" s="12"/>
      <c r="AE533" s="12"/>
      <c r="AF533" s="12"/>
    </row>
    <row r="534" spans="17:32" x14ac:dyDescent="0.25">
      <c r="Q534" s="12"/>
      <c r="R534" s="12"/>
      <c r="S534" s="12"/>
      <c r="T534" s="12"/>
      <c r="U534" s="12"/>
      <c r="Y534" s="12"/>
      <c r="Z534" s="12"/>
      <c r="AA534" s="12"/>
      <c r="AB534" s="12"/>
      <c r="AC534" s="12"/>
      <c r="AD534" s="12"/>
      <c r="AE534" s="12"/>
      <c r="AF534" s="12"/>
    </row>
    <row r="535" spans="17:32" x14ac:dyDescent="0.25">
      <c r="Q535" s="12"/>
      <c r="R535" s="12"/>
      <c r="S535" s="12"/>
      <c r="T535" s="12"/>
      <c r="U535" s="12"/>
      <c r="Y535" s="12"/>
      <c r="Z535" s="12"/>
      <c r="AA535" s="12"/>
      <c r="AB535" s="12"/>
      <c r="AC535" s="12"/>
      <c r="AD535" s="12"/>
      <c r="AE535" s="12"/>
      <c r="AF535" s="12"/>
    </row>
    <row r="536" spans="17:32" ht="12.75" customHeight="1" x14ac:dyDescent="0.25">
      <c r="Q536" s="12"/>
      <c r="R536" s="12"/>
      <c r="T536" s="45" t="str">
        <f>"種 目"</f>
        <v>種 目</v>
      </c>
      <c r="U536" s="45"/>
      <c r="V536" s="45"/>
      <c r="W536" s="45" t="str">
        <f>$C$5</f>
        <v>共通男子 1500m</v>
      </c>
      <c r="X536" s="45"/>
      <c r="Y536" s="45"/>
      <c r="Z536" s="45"/>
      <c r="AA536" s="45"/>
      <c r="AB536" s="45"/>
      <c r="AC536" s="45"/>
      <c r="AD536" s="26"/>
      <c r="AE536" s="12"/>
      <c r="AF536" s="12"/>
    </row>
    <row r="537" spans="17:32" ht="12.75" customHeight="1" x14ac:dyDescent="0.25">
      <c r="Q537" s="12"/>
      <c r="R537" s="12"/>
      <c r="S537" s="26"/>
      <c r="T537" s="45"/>
      <c r="U537" s="45"/>
      <c r="V537" s="45"/>
      <c r="W537" s="45"/>
      <c r="X537" s="45"/>
      <c r="Y537" s="45"/>
      <c r="Z537" s="45"/>
      <c r="AA537" s="45"/>
      <c r="AB537" s="45"/>
      <c r="AC537" s="45"/>
      <c r="AD537" s="26"/>
      <c r="AE537" s="12"/>
      <c r="AF537" s="12"/>
    </row>
    <row r="538" spans="17:32" ht="12.75" customHeight="1" x14ac:dyDescent="0.25">
      <c r="Q538" s="12"/>
      <c r="R538" s="12"/>
      <c r="S538" s="26"/>
      <c r="T538" s="45"/>
      <c r="U538" s="45"/>
      <c r="V538" s="45"/>
      <c r="W538" s="45"/>
      <c r="X538" s="45"/>
      <c r="Y538" s="45"/>
      <c r="Z538" s="45"/>
      <c r="AA538" s="45"/>
      <c r="AB538" s="45"/>
      <c r="AC538" s="45"/>
      <c r="AD538" s="26"/>
      <c r="AE538" s="12"/>
      <c r="AF538" s="12"/>
    </row>
    <row r="539" spans="17:32" ht="12.75" customHeight="1" x14ac:dyDescent="0.25">
      <c r="Q539" s="12"/>
      <c r="R539" s="12"/>
      <c r="S539" s="26"/>
      <c r="T539" s="45"/>
      <c r="U539" s="45"/>
      <c r="V539" s="45"/>
      <c r="W539" s="45"/>
      <c r="X539" s="45"/>
      <c r="Y539" s="45"/>
      <c r="Z539" s="45"/>
      <c r="AA539" s="45"/>
      <c r="AB539" s="45"/>
      <c r="AC539" s="45"/>
      <c r="AD539" s="26"/>
      <c r="AE539" s="12"/>
      <c r="AF539" s="12"/>
    </row>
    <row r="540" spans="17:32" ht="12.75" customHeight="1" x14ac:dyDescent="0.25">
      <c r="Q540" s="12"/>
      <c r="R540" s="12"/>
      <c r="S540" s="26"/>
      <c r="T540" s="45"/>
      <c r="U540" s="45"/>
      <c r="V540" s="45"/>
      <c r="W540" s="45"/>
      <c r="X540" s="45"/>
      <c r="Y540" s="45"/>
      <c r="Z540" s="45"/>
      <c r="AA540" s="45"/>
      <c r="AB540" s="45"/>
      <c r="AC540" s="45"/>
      <c r="AD540" s="26"/>
      <c r="AE540" s="12"/>
      <c r="AF540" s="12"/>
    </row>
    <row r="541" spans="17:32" ht="12.75" customHeight="1" x14ac:dyDescent="0.25">
      <c r="Q541" s="12"/>
      <c r="R541" s="12"/>
      <c r="S541" s="26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6"/>
      <c r="AE541" s="12"/>
      <c r="AF541" s="12"/>
    </row>
    <row r="542" spans="17:32" ht="12.75" customHeight="1" x14ac:dyDescent="0.25">
      <c r="T542" s="44" t="str">
        <f>VLOOKUP(P511,$J$11:$O$29,2,FALSE)</f>
        <v>第位</v>
      </c>
      <c r="U542" s="44"/>
      <c r="V542" s="44"/>
      <c r="W542" s="45" t="str">
        <f>VLOOKUP(P511,$J$11:$O$29,5,FALSE)</f>
        <v xml:space="preserve">記録 </v>
      </c>
      <c r="X542" s="45"/>
      <c r="Y542" s="45"/>
      <c r="Z542" s="45"/>
      <c r="AA542" s="45"/>
      <c r="AB542" s="45"/>
      <c r="AC542" s="45"/>
      <c r="AD542" s="26"/>
      <c r="AE542" s="12"/>
      <c r="AF542" s="12"/>
    </row>
    <row r="543" spans="17:32" ht="12.75" customHeight="1" x14ac:dyDescent="0.25">
      <c r="S543" s="28"/>
      <c r="T543" s="44"/>
      <c r="U543" s="44"/>
      <c r="V543" s="44"/>
      <c r="W543" s="45"/>
      <c r="X543" s="45"/>
      <c r="Y543" s="45"/>
      <c r="Z543" s="45"/>
      <c r="AA543" s="45"/>
      <c r="AB543" s="45"/>
      <c r="AC543" s="45"/>
      <c r="AD543" s="26"/>
      <c r="AE543" s="12"/>
      <c r="AF543" s="12"/>
    </row>
    <row r="544" spans="17:32" ht="12.75" customHeight="1" x14ac:dyDescent="0.25">
      <c r="S544" s="28"/>
      <c r="T544" s="44"/>
      <c r="U544" s="44"/>
      <c r="V544" s="44"/>
      <c r="W544" s="45"/>
      <c r="X544" s="45"/>
      <c r="Y544" s="45"/>
      <c r="Z544" s="45"/>
      <c r="AA544" s="45"/>
      <c r="AB544" s="45"/>
      <c r="AC544" s="45"/>
      <c r="AD544" s="26"/>
      <c r="AE544" s="12"/>
      <c r="AF544" s="12"/>
    </row>
    <row r="545" spans="17:32" ht="12.75" customHeight="1" x14ac:dyDescent="0.25">
      <c r="S545" s="28"/>
      <c r="T545" s="44"/>
      <c r="U545" s="44"/>
      <c r="V545" s="44"/>
      <c r="W545" s="45"/>
      <c r="X545" s="45"/>
      <c r="Y545" s="45"/>
      <c r="Z545" s="45"/>
      <c r="AA545" s="45"/>
      <c r="AB545" s="45"/>
      <c r="AC545" s="45"/>
      <c r="AD545" s="26"/>
      <c r="AE545" s="12"/>
      <c r="AF545" s="12"/>
    </row>
    <row r="546" spans="17:32" ht="12.75" customHeight="1" x14ac:dyDescent="0.25">
      <c r="S546" s="28"/>
      <c r="T546" s="44"/>
      <c r="U546" s="44"/>
      <c r="V546" s="44"/>
      <c r="W546" s="45"/>
      <c r="X546" s="45"/>
      <c r="Y546" s="45"/>
      <c r="Z546" s="45"/>
      <c r="AA546" s="45"/>
      <c r="AB546" s="45"/>
      <c r="AC546" s="45"/>
      <c r="AD546" s="26"/>
      <c r="AE546" s="12"/>
      <c r="AF546" s="12"/>
    </row>
    <row r="547" spans="17:32" ht="12.75" customHeight="1" x14ac:dyDescent="0.25">
      <c r="Q547" s="12"/>
      <c r="V547" s="46" t="str">
        <f>VLOOKUP(P511,$J$11:$O$29,6,FALSE)</f>
        <v/>
      </c>
      <c r="W547" s="46"/>
      <c r="X547" s="46"/>
      <c r="Y547" s="46"/>
      <c r="Z547" s="46"/>
      <c r="AA547" s="46"/>
      <c r="AB547" s="46"/>
      <c r="AC547" s="46"/>
      <c r="AD547" s="46"/>
      <c r="AE547" s="12"/>
      <c r="AF547" s="12"/>
    </row>
    <row r="548" spans="17:32" ht="12.75" customHeight="1" x14ac:dyDescent="0.25">
      <c r="Q548" s="12"/>
      <c r="R548" s="12"/>
      <c r="S548" s="12"/>
      <c r="V548" s="46"/>
      <c r="W548" s="46"/>
      <c r="X548" s="46"/>
      <c r="Y548" s="46"/>
      <c r="Z548" s="46"/>
      <c r="AA548" s="46"/>
      <c r="AB548" s="46"/>
      <c r="AC548" s="46"/>
      <c r="AD548" s="46"/>
      <c r="AE548" s="12"/>
      <c r="AF548" s="12"/>
    </row>
    <row r="549" spans="17:32" ht="13.5" customHeight="1" x14ac:dyDescent="0.25">
      <c r="Q549" s="12"/>
      <c r="R549" s="12"/>
      <c r="S549" s="12"/>
      <c r="T549" s="12"/>
      <c r="U549" s="12"/>
      <c r="V549" s="22"/>
      <c r="W549" s="22"/>
      <c r="X549" s="22"/>
      <c r="Y549" s="22"/>
      <c r="Z549" s="22"/>
      <c r="AA549" s="22"/>
      <c r="AB549" s="22"/>
      <c r="AC549" s="22"/>
      <c r="AD549" s="22"/>
      <c r="AE549" s="12"/>
      <c r="AF549" s="12"/>
    </row>
    <row r="550" spans="17:32" x14ac:dyDescent="0.25"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</row>
    <row r="551" spans="17:32" x14ac:dyDescent="0.25"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</row>
    <row r="552" spans="17:32" x14ac:dyDescent="0.25"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</row>
    <row r="553" spans="17:32" ht="12.75" customHeight="1" x14ac:dyDescent="0.25">
      <c r="Q553" s="12"/>
      <c r="R553" s="12"/>
      <c r="S553" s="47" t="e">
        <f>VLOOKUP(P511,$J$11:$O$29,4,FALSE)&amp;"　"</f>
        <v>#REF!</v>
      </c>
      <c r="T553" s="47"/>
      <c r="U553" s="47"/>
      <c r="V553" s="47"/>
      <c r="W553" s="47"/>
      <c r="X553" s="47"/>
      <c r="Y553" s="47"/>
      <c r="Z553" s="47"/>
      <c r="AA553" s="47"/>
      <c r="AB553" s="47"/>
      <c r="AC553" s="47"/>
      <c r="AD553" s="47"/>
      <c r="AE553" s="12"/>
      <c r="AF553" s="12"/>
    </row>
    <row r="554" spans="17:32" ht="12.75" customHeight="1" x14ac:dyDescent="0.25">
      <c r="Q554" s="12"/>
      <c r="R554" s="12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  <c r="AD554" s="47"/>
      <c r="AE554" s="12"/>
      <c r="AF554" s="12"/>
    </row>
    <row r="555" spans="17:32" ht="12.75" customHeight="1" x14ac:dyDescent="0.25">
      <c r="Q555" s="12"/>
      <c r="R555" s="12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12"/>
      <c r="AF555" s="12"/>
    </row>
    <row r="556" spans="17:32" ht="12.75" customHeight="1" x14ac:dyDescent="0.25">
      <c r="Q556" s="12"/>
      <c r="R556" s="12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  <c r="AD556" s="47"/>
      <c r="AE556" s="12"/>
      <c r="AF556" s="12"/>
    </row>
    <row r="557" spans="17:32" ht="12.75" customHeight="1" x14ac:dyDescent="0.25">
      <c r="Q557" s="12"/>
      <c r="R557" s="12"/>
      <c r="S557" s="49">
        <f>VLOOKUP(P511,$J$11:$O$29,3,FALSE)</f>
        <v>0</v>
      </c>
      <c r="T557" s="49"/>
      <c r="U557" s="49"/>
      <c r="V557" s="49"/>
      <c r="W557" s="49"/>
      <c r="X557" s="49"/>
      <c r="Y557" s="49"/>
      <c r="Z557" s="49"/>
      <c r="AA557" s="49"/>
      <c r="AB557" s="49"/>
      <c r="AC557" s="49"/>
      <c r="AD557" s="49"/>
      <c r="AE557" s="12"/>
      <c r="AF557" s="12"/>
    </row>
    <row r="558" spans="17:32" ht="12.75" customHeight="1" x14ac:dyDescent="0.25">
      <c r="Q558" s="12"/>
      <c r="R558" s="12"/>
      <c r="S558" s="49"/>
      <c r="T558" s="49"/>
      <c r="U558" s="49"/>
      <c r="V558" s="49"/>
      <c r="W558" s="49"/>
      <c r="X558" s="49"/>
      <c r="Y558" s="49"/>
      <c r="Z558" s="49"/>
      <c r="AA558" s="49"/>
      <c r="AB558" s="49"/>
      <c r="AC558" s="49"/>
      <c r="AD558" s="49"/>
      <c r="AE558" s="12"/>
      <c r="AF558" s="12"/>
    </row>
    <row r="559" spans="17:32" ht="12.75" customHeight="1" x14ac:dyDescent="0.25">
      <c r="Q559" s="12"/>
      <c r="R559" s="12"/>
      <c r="S559" s="49"/>
      <c r="T559" s="49"/>
      <c r="U559" s="49"/>
      <c r="V559" s="49"/>
      <c r="W559" s="49"/>
      <c r="X559" s="49"/>
      <c r="Y559" s="49"/>
      <c r="Z559" s="49"/>
      <c r="AA559" s="49"/>
      <c r="AB559" s="49"/>
      <c r="AC559" s="49"/>
      <c r="AD559" s="49"/>
      <c r="AE559" s="12"/>
      <c r="AF559" s="12"/>
    </row>
    <row r="560" spans="17:32" ht="12.75" customHeight="1" x14ac:dyDescent="0.25">
      <c r="Q560" s="12"/>
      <c r="R560" s="12"/>
      <c r="S560" s="49"/>
      <c r="T560" s="49"/>
      <c r="U560" s="49"/>
      <c r="V560" s="49"/>
      <c r="W560" s="49"/>
      <c r="X560" s="49"/>
      <c r="Y560" s="49"/>
      <c r="Z560" s="49"/>
      <c r="AA560" s="49"/>
      <c r="AB560" s="49"/>
      <c r="AC560" s="49"/>
      <c r="AD560" s="49"/>
      <c r="AE560" s="12"/>
      <c r="AF560" s="12"/>
    </row>
    <row r="561" spans="16:32" ht="12.75" customHeight="1" x14ac:dyDescent="0.25">
      <c r="Q561" s="12"/>
      <c r="R561" s="12"/>
      <c r="S561" s="49"/>
      <c r="T561" s="49"/>
      <c r="U561" s="49"/>
      <c r="V561" s="49"/>
      <c r="W561" s="49"/>
      <c r="X561" s="49"/>
      <c r="Y561" s="49"/>
      <c r="Z561" s="49"/>
      <c r="AA561" s="49"/>
      <c r="AB561" s="49"/>
      <c r="AC561" s="49"/>
      <c r="AD561" s="49"/>
      <c r="AE561" s="12"/>
      <c r="AF561" s="12"/>
    </row>
    <row r="562" spans="16:32" x14ac:dyDescent="0.25">
      <c r="Q562" s="12"/>
      <c r="R562" s="12"/>
      <c r="S562" s="49"/>
      <c r="T562" s="49"/>
      <c r="U562" s="49"/>
      <c r="V562" s="49"/>
      <c r="W562" s="49"/>
      <c r="X562" s="49"/>
      <c r="Y562" s="49"/>
      <c r="Z562" s="49"/>
      <c r="AA562" s="49"/>
      <c r="AB562" s="49"/>
      <c r="AC562" s="49"/>
      <c r="AD562" s="49"/>
      <c r="AE562" s="12"/>
      <c r="AF562" s="12"/>
    </row>
    <row r="563" spans="16:32" x14ac:dyDescent="0.25">
      <c r="Q563" s="12"/>
      <c r="R563" s="12"/>
      <c r="S563" s="49"/>
      <c r="T563" s="49"/>
      <c r="U563" s="49"/>
      <c r="V563" s="49"/>
      <c r="W563" s="49"/>
      <c r="X563" s="49"/>
      <c r="Y563" s="49"/>
      <c r="Z563" s="49"/>
      <c r="AA563" s="49"/>
      <c r="AB563" s="49"/>
      <c r="AC563" s="49"/>
      <c r="AD563" s="49"/>
      <c r="AE563" s="12"/>
      <c r="AF563" s="12"/>
    </row>
    <row r="566" spans="16:32" ht="12.75" customHeight="1" x14ac:dyDescent="0.25">
      <c r="W566" s="13"/>
      <c r="X566" s="48">
        <f ca="1">$L$5</f>
        <v>45567</v>
      </c>
      <c r="Y566" s="48"/>
      <c r="Z566" s="48"/>
      <c r="AA566" s="48"/>
      <c r="AB566" s="48"/>
      <c r="AC566" s="48"/>
      <c r="AD566" s="48"/>
    </row>
    <row r="567" spans="16:32" ht="12.75" customHeight="1" x14ac:dyDescent="0.25">
      <c r="W567" s="13"/>
      <c r="X567" s="48"/>
      <c r="Y567" s="48"/>
      <c r="Z567" s="48"/>
      <c r="AA567" s="48"/>
      <c r="AB567" s="48"/>
      <c r="AC567" s="48"/>
      <c r="AD567" s="48"/>
    </row>
    <row r="568" spans="16:32" x14ac:dyDescent="0.25">
      <c r="X568" s="48"/>
      <c r="Y568" s="48"/>
      <c r="Z568" s="48"/>
      <c r="AA568" s="48"/>
      <c r="AB568" s="48"/>
      <c r="AC568" s="48"/>
      <c r="AD568" s="48"/>
    </row>
    <row r="571" spans="16:32" ht="15" customHeight="1" x14ac:dyDescent="0.25">
      <c r="P571" s="15">
        <v>10</v>
      </c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</row>
    <row r="572" spans="16:32" ht="15" customHeight="1" x14ac:dyDescent="0.25"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</row>
    <row r="573" spans="16:32" ht="15" customHeight="1" x14ac:dyDescent="0.25"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</row>
    <row r="574" spans="16:32" ht="15" customHeight="1" x14ac:dyDescent="0.25"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</row>
    <row r="575" spans="16:32" ht="15" customHeight="1" x14ac:dyDescent="0.25"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</row>
    <row r="576" spans="16:32" ht="12" customHeight="1" x14ac:dyDescent="0.25"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</row>
    <row r="577" spans="16:32" ht="12.75" customHeight="1" x14ac:dyDescent="0.25"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50" t="s">
        <v>11</v>
      </c>
      <c r="AC577" s="50"/>
      <c r="AD577" s="12"/>
      <c r="AE577" s="12"/>
      <c r="AF577" s="12"/>
    </row>
    <row r="578" spans="16:32" ht="12.75" customHeight="1" x14ac:dyDescent="0.25"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50"/>
      <c r="AC578" s="50"/>
      <c r="AD578" s="12"/>
      <c r="AE578" s="12"/>
      <c r="AF578" s="12"/>
    </row>
    <row r="579" spans="16:32" x14ac:dyDescent="0.25"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50"/>
      <c r="AC579" s="50"/>
      <c r="AD579" s="12"/>
      <c r="AE579" s="12"/>
      <c r="AF579" s="12"/>
    </row>
    <row r="580" spans="16:32" x14ac:dyDescent="0.25"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4"/>
      <c r="AB580" s="14"/>
      <c r="AC580" s="12"/>
      <c r="AD580" s="12"/>
      <c r="AE580" s="12"/>
    </row>
    <row r="581" spans="16:32" x14ac:dyDescent="0.25"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4"/>
      <c r="AB581" s="14"/>
      <c r="AC581" s="12"/>
      <c r="AD581" s="12"/>
      <c r="AE581" s="12"/>
    </row>
    <row r="582" spans="16:32" x14ac:dyDescent="0.25"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4"/>
      <c r="AB582" s="14"/>
      <c r="AC582" s="12"/>
      <c r="AD582" s="12"/>
      <c r="AE582" s="12"/>
    </row>
    <row r="583" spans="16:32" x14ac:dyDescent="0.25"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4"/>
      <c r="AB583" s="14"/>
      <c r="AC583" s="12"/>
      <c r="AD583" s="12"/>
      <c r="AE583" s="12"/>
    </row>
    <row r="584" spans="16:32" x14ac:dyDescent="0.25">
      <c r="P584" s="12"/>
      <c r="Q584" s="12"/>
      <c r="R584" s="12"/>
      <c r="S584" s="12"/>
      <c r="T584" s="12"/>
      <c r="U584" s="12"/>
      <c r="Y584" s="12"/>
      <c r="Z584" s="12"/>
      <c r="AA584" s="14"/>
      <c r="AB584" s="14"/>
      <c r="AC584" s="12"/>
      <c r="AD584" s="12"/>
      <c r="AE584" s="12"/>
    </row>
    <row r="585" spans="16:32" x14ac:dyDescent="0.25">
      <c r="Q585" s="12"/>
      <c r="R585" s="12"/>
      <c r="S585" s="12"/>
      <c r="T585" s="12"/>
      <c r="U585" s="12"/>
      <c r="Y585" s="12"/>
      <c r="Z585" s="12"/>
      <c r="AA585" s="12"/>
      <c r="AB585" s="12"/>
      <c r="AC585" s="12"/>
      <c r="AD585" s="12"/>
      <c r="AE585" s="12"/>
      <c r="AF585" s="12"/>
    </row>
    <row r="586" spans="16:32" x14ac:dyDescent="0.25">
      <c r="Q586" s="12"/>
      <c r="R586" s="12"/>
      <c r="S586" s="12"/>
      <c r="T586" s="12"/>
      <c r="U586" s="12"/>
      <c r="Y586" s="12"/>
      <c r="Z586" s="12"/>
      <c r="AA586" s="12"/>
      <c r="AB586" s="12"/>
      <c r="AC586" s="12"/>
      <c r="AD586" s="12"/>
      <c r="AE586" s="12"/>
      <c r="AF586" s="12"/>
    </row>
    <row r="587" spans="16:32" x14ac:dyDescent="0.25">
      <c r="Q587" s="12"/>
      <c r="R587" s="12"/>
      <c r="S587" s="12"/>
      <c r="T587" s="12"/>
      <c r="U587" s="12"/>
      <c r="Y587" s="12"/>
      <c r="Z587" s="12"/>
      <c r="AA587" s="12"/>
      <c r="AB587" s="12"/>
      <c r="AC587" s="12"/>
      <c r="AD587" s="12"/>
      <c r="AE587" s="12"/>
      <c r="AF587" s="12"/>
    </row>
    <row r="588" spans="16:32" x14ac:dyDescent="0.25">
      <c r="Q588" s="12"/>
      <c r="R588" s="12"/>
      <c r="S588" s="12"/>
      <c r="T588" s="12"/>
      <c r="U588" s="12"/>
      <c r="Y588" s="12"/>
      <c r="Z588" s="12"/>
      <c r="AA588" s="12"/>
      <c r="AB588" s="12"/>
      <c r="AC588" s="12"/>
      <c r="AD588" s="12"/>
      <c r="AE588" s="12"/>
      <c r="AF588" s="12"/>
    </row>
    <row r="589" spans="16:32" x14ac:dyDescent="0.25">
      <c r="Q589" s="12"/>
      <c r="R589" s="12"/>
      <c r="S589" s="12"/>
      <c r="T589" s="12"/>
      <c r="U589" s="12"/>
      <c r="Y589" s="12"/>
      <c r="Z589" s="12"/>
      <c r="AA589" s="12"/>
      <c r="AB589" s="12"/>
      <c r="AC589" s="12"/>
      <c r="AD589" s="12"/>
      <c r="AE589" s="12"/>
      <c r="AF589" s="12"/>
    </row>
    <row r="590" spans="16:32" x14ac:dyDescent="0.25">
      <c r="Q590" s="12"/>
      <c r="R590" s="12"/>
      <c r="S590" s="12"/>
      <c r="T590" s="12"/>
      <c r="U590" s="12"/>
      <c r="Y590" s="12"/>
      <c r="Z590" s="12"/>
      <c r="AA590" s="12"/>
      <c r="AB590" s="12"/>
      <c r="AC590" s="12"/>
      <c r="AD590" s="12"/>
      <c r="AE590" s="12"/>
      <c r="AF590" s="12"/>
    </row>
    <row r="591" spans="16:32" x14ac:dyDescent="0.25">
      <c r="Q591" s="12"/>
      <c r="R591" s="12"/>
      <c r="S591" s="12"/>
      <c r="T591" s="12"/>
      <c r="U591" s="12"/>
      <c r="Y591" s="12"/>
      <c r="Z591" s="12"/>
      <c r="AA591" s="12"/>
      <c r="AB591" s="12"/>
      <c r="AC591" s="12"/>
      <c r="AD591" s="12"/>
      <c r="AE591" s="12"/>
      <c r="AF591" s="12"/>
    </row>
    <row r="592" spans="16:32" x14ac:dyDescent="0.25">
      <c r="Q592" s="12"/>
      <c r="R592" s="12"/>
      <c r="S592" s="12"/>
      <c r="T592" s="12"/>
      <c r="U592" s="12"/>
      <c r="Y592" s="12"/>
      <c r="Z592" s="12"/>
      <c r="AA592" s="12"/>
      <c r="AB592" s="12"/>
      <c r="AC592" s="12"/>
      <c r="AD592" s="12"/>
      <c r="AE592" s="12"/>
      <c r="AF592" s="12"/>
    </row>
    <row r="593" spans="17:32" x14ac:dyDescent="0.25">
      <c r="Q593" s="12"/>
      <c r="R593" s="12"/>
      <c r="S593" s="12"/>
      <c r="T593" s="12"/>
      <c r="U593" s="12"/>
      <c r="Y593" s="12"/>
      <c r="Z593" s="12"/>
      <c r="AA593" s="12"/>
      <c r="AB593" s="12"/>
      <c r="AC593" s="12"/>
      <c r="AD593" s="12"/>
      <c r="AE593" s="12"/>
      <c r="AF593" s="12"/>
    </row>
    <row r="594" spans="17:32" x14ac:dyDescent="0.25">
      <c r="Q594" s="12"/>
      <c r="R594" s="12"/>
      <c r="S594" s="12"/>
      <c r="T594" s="12"/>
      <c r="U594" s="12"/>
      <c r="Y594" s="12"/>
      <c r="Z594" s="12"/>
      <c r="AA594" s="12"/>
      <c r="AB594" s="12"/>
      <c r="AC594" s="12"/>
      <c r="AD594" s="12"/>
      <c r="AE594" s="12"/>
      <c r="AF594" s="12"/>
    </row>
    <row r="595" spans="17:32" x14ac:dyDescent="0.25">
      <c r="Q595" s="12"/>
      <c r="R595" s="12"/>
      <c r="S595" s="12"/>
      <c r="T595" s="12"/>
      <c r="U595" s="12"/>
      <c r="Y595" s="12"/>
      <c r="Z595" s="12"/>
      <c r="AA595" s="12"/>
      <c r="AB595" s="12"/>
      <c r="AC595" s="12"/>
      <c r="AD595" s="12"/>
      <c r="AE595" s="12"/>
      <c r="AF595" s="12"/>
    </row>
    <row r="596" spans="17:32" ht="12.75" customHeight="1" x14ac:dyDescent="0.25">
      <c r="Q596" s="12"/>
      <c r="R596" s="12"/>
      <c r="T596" s="45" t="str">
        <f>"種 目"</f>
        <v>種 目</v>
      </c>
      <c r="U596" s="45"/>
      <c r="V596" s="45"/>
      <c r="W596" s="45" t="str">
        <f>$C$5</f>
        <v>共通男子 1500m</v>
      </c>
      <c r="X596" s="45"/>
      <c r="Y596" s="45"/>
      <c r="Z596" s="45"/>
      <c r="AA596" s="45"/>
      <c r="AB596" s="45"/>
      <c r="AC596" s="45"/>
      <c r="AD596" s="26"/>
      <c r="AE596" s="12"/>
      <c r="AF596" s="12"/>
    </row>
    <row r="597" spans="17:32" ht="12.75" customHeight="1" x14ac:dyDescent="0.25">
      <c r="Q597" s="12"/>
      <c r="R597" s="12"/>
      <c r="S597" s="26"/>
      <c r="T597" s="45"/>
      <c r="U597" s="45"/>
      <c r="V597" s="45"/>
      <c r="W597" s="45"/>
      <c r="X597" s="45"/>
      <c r="Y597" s="45"/>
      <c r="Z597" s="45"/>
      <c r="AA597" s="45"/>
      <c r="AB597" s="45"/>
      <c r="AC597" s="45"/>
      <c r="AD597" s="26"/>
      <c r="AE597" s="12"/>
      <c r="AF597" s="12"/>
    </row>
    <row r="598" spans="17:32" ht="12.75" customHeight="1" x14ac:dyDescent="0.25">
      <c r="Q598" s="12"/>
      <c r="R598" s="12"/>
      <c r="S598" s="26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D598" s="26"/>
      <c r="AE598" s="12"/>
      <c r="AF598" s="12"/>
    </row>
    <row r="599" spans="17:32" ht="12.75" customHeight="1" x14ac:dyDescent="0.25">
      <c r="Q599" s="12"/>
      <c r="R599" s="12"/>
      <c r="S599" s="26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D599" s="26"/>
      <c r="AE599" s="12"/>
      <c r="AF599" s="12"/>
    </row>
    <row r="600" spans="17:32" ht="12.75" customHeight="1" x14ac:dyDescent="0.25">
      <c r="Q600" s="12"/>
      <c r="R600" s="12"/>
      <c r="S600" s="26"/>
      <c r="T600" s="45"/>
      <c r="U600" s="45"/>
      <c r="V600" s="45"/>
      <c r="W600" s="45"/>
      <c r="X600" s="45"/>
      <c r="Y600" s="45"/>
      <c r="Z600" s="45"/>
      <c r="AA600" s="45"/>
      <c r="AB600" s="45"/>
      <c r="AC600" s="45"/>
      <c r="AD600" s="26"/>
      <c r="AE600" s="12"/>
      <c r="AF600" s="12"/>
    </row>
    <row r="601" spans="17:32" ht="12.75" customHeight="1" x14ac:dyDescent="0.25">
      <c r="Q601" s="12"/>
      <c r="R601" s="12"/>
      <c r="S601" s="26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6"/>
      <c r="AE601" s="12"/>
      <c r="AF601" s="12"/>
    </row>
    <row r="602" spans="17:32" ht="12.75" customHeight="1" x14ac:dyDescent="0.25">
      <c r="T602" s="44" t="str">
        <f>VLOOKUP(P571,$J$11:$O$29,2,FALSE)</f>
        <v>第位</v>
      </c>
      <c r="U602" s="44"/>
      <c r="V602" s="44"/>
      <c r="W602" s="45" t="str">
        <f>VLOOKUP(P571,$J$11:$O$29,5,FALSE)</f>
        <v xml:space="preserve">記録 </v>
      </c>
      <c r="X602" s="45"/>
      <c r="Y602" s="45"/>
      <c r="Z602" s="45"/>
      <c r="AA602" s="45"/>
      <c r="AB602" s="45"/>
      <c r="AC602" s="45"/>
      <c r="AD602" s="26"/>
      <c r="AE602" s="12"/>
      <c r="AF602" s="12"/>
    </row>
    <row r="603" spans="17:32" ht="12.75" customHeight="1" x14ac:dyDescent="0.25">
      <c r="S603" s="28"/>
      <c r="T603" s="44"/>
      <c r="U603" s="44"/>
      <c r="V603" s="44"/>
      <c r="W603" s="45"/>
      <c r="X603" s="45"/>
      <c r="Y603" s="45"/>
      <c r="Z603" s="45"/>
      <c r="AA603" s="45"/>
      <c r="AB603" s="45"/>
      <c r="AC603" s="45"/>
      <c r="AD603" s="26"/>
      <c r="AE603" s="12"/>
      <c r="AF603" s="12"/>
    </row>
    <row r="604" spans="17:32" ht="12.75" customHeight="1" x14ac:dyDescent="0.25">
      <c r="S604" s="28"/>
      <c r="T604" s="44"/>
      <c r="U604" s="44"/>
      <c r="V604" s="44"/>
      <c r="W604" s="45"/>
      <c r="X604" s="45"/>
      <c r="Y604" s="45"/>
      <c r="Z604" s="45"/>
      <c r="AA604" s="45"/>
      <c r="AB604" s="45"/>
      <c r="AC604" s="45"/>
      <c r="AD604" s="26"/>
      <c r="AE604" s="12"/>
      <c r="AF604" s="12"/>
    </row>
    <row r="605" spans="17:32" ht="12.75" customHeight="1" x14ac:dyDescent="0.25">
      <c r="S605" s="28"/>
      <c r="T605" s="44"/>
      <c r="U605" s="44"/>
      <c r="V605" s="44"/>
      <c r="W605" s="45"/>
      <c r="X605" s="45"/>
      <c r="Y605" s="45"/>
      <c r="Z605" s="45"/>
      <c r="AA605" s="45"/>
      <c r="AB605" s="45"/>
      <c r="AC605" s="45"/>
      <c r="AD605" s="26"/>
      <c r="AE605" s="12"/>
      <c r="AF605" s="12"/>
    </row>
    <row r="606" spans="17:32" ht="12.75" customHeight="1" x14ac:dyDescent="0.25">
      <c r="S606" s="28"/>
      <c r="T606" s="44"/>
      <c r="U606" s="44"/>
      <c r="V606" s="44"/>
      <c r="W606" s="45"/>
      <c r="X606" s="45"/>
      <c r="Y606" s="45"/>
      <c r="Z606" s="45"/>
      <c r="AA606" s="45"/>
      <c r="AB606" s="45"/>
      <c r="AC606" s="45"/>
      <c r="AD606" s="26"/>
      <c r="AE606" s="12"/>
      <c r="AF606" s="12"/>
    </row>
    <row r="607" spans="17:32" ht="12.75" customHeight="1" x14ac:dyDescent="0.25">
      <c r="Q607" s="12"/>
      <c r="V607" s="46" t="str">
        <f>VLOOKUP(P571,$J$11:$O$29,6,FALSE)</f>
        <v/>
      </c>
      <c r="W607" s="46"/>
      <c r="X607" s="46"/>
      <c r="Y607" s="46"/>
      <c r="Z607" s="46"/>
      <c r="AA607" s="46"/>
      <c r="AB607" s="46"/>
      <c r="AC607" s="46"/>
      <c r="AD607" s="46"/>
      <c r="AE607" s="12"/>
      <c r="AF607" s="12"/>
    </row>
    <row r="608" spans="17:32" ht="12.75" customHeight="1" x14ac:dyDescent="0.25">
      <c r="Q608" s="12"/>
      <c r="R608" s="12"/>
      <c r="S608" s="12"/>
      <c r="V608" s="46"/>
      <c r="W608" s="46"/>
      <c r="X608" s="46"/>
      <c r="Y608" s="46"/>
      <c r="Z608" s="46"/>
      <c r="AA608" s="46"/>
      <c r="AB608" s="46"/>
      <c r="AC608" s="46"/>
      <c r="AD608" s="46"/>
      <c r="AE608" s="12"/>
      <c r="AF608" s="12"/>
    </row>
    <row r="609" spans="17:32" ht="13.5" customHeight="1" x14ac:dyDescent="0.25">
      <c r="Q609" s="12"/>
      <c r="R609" s="12"/>
      <c r="S609" s="12"/>
      <c r="T609" s="12"/>
      <c r="U609" s="12"/>
      <c r="V609" s="22"/>
      <c r="W609" s="22"/>
      <c r="X609" s="22"/>
      <c r="Y609" s="22"/>
      <c r="Z609" s="22"/>
      <c r="AA609" s="22"/>
      <c r="AB609" s="22"/>
      <c r="AC609" s="22"/>
      <c r="AD609" s="22"/>
      <c r="AE609" s="12"/>
      <c r="AF609" s="12"/>
    </row>
    <row r="610" spans="17:32" x14ac:dyDescent="0.25"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</row>
    <row r="611" spans="17:32" x14ac:dyDescent="0.25"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</row>
    <row r="612" spans="17:32" x14ac:dyDescent="0.25"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</row>
    <row r="613" spans="17:32" ht="12.75" customHeight="1" x14ac:dyDescent="0.25">
      <c r="Q613" s="12"/>
      <c r="R613" s="12"/>
      <c r="S613" s="47" t="e">
        <f>VLOOKUP(P571,$J$11:$O$29,4,FALSE)&amp;"　"</f>
        <v>#REF!</v>
      </c>
      <c r="T613" s="47"/>
      <c r="U613" s="47"/>
      <c r="V613" s="47"/>
      <c r="W613" s="47"/>
      <c r="X613" s="47"/>
      <c r="Y613" s="47"/>
      <c r="Z613" s="47"/>
      <c r="AA613" s="47"/>
      <c r="AB613" s="47"/>
      <c r="AC613" s="47"/>
      <c r="AD613" s="47"/>
      <c r="AE613" s="12"/>
      <c r="AF613" s="12"/>
    </row>
    <row r="614" spans="17:32" ht="12.75" customHeight="1" x14ac:dyDescent="0.25">
      <c r="Q614" s="12"/>
      <c r="R614" s="12"/>
      <c r="S614" s="47"/>
      <c r="T614" s="47"/>
      <c r="U614" s="47"/>
      <c r="V614" s="47"/>
      <c r="W614" s="47"/>
      <c r="X614" s="47"/>
      <c r="Y614" s="47"/>
      <c r="Z614" s="47"/>
      <c r="AA614" s="47"/>
      <c r="AB614" s="47"/>
      <c r="AC614" s="47"/>
      <c r="AD614" s="47"/>
      <c r="AE614" s="12"/>
      <c r="AF614" s="12"/>
    </row>
    <row r="615" spans="17:32" ht="12.75" customHeight="1" x14ac:dyDescent="0.25">
      <c r="Q615" s="12"/>
      <c r="R615" s="12"/>
      <c r="S615" s="47"/>
      <c r="T615" s="47"/>
      <c r="U615" s="47"/>
      <c r="V615" s="47"/>
      <c r="W615" s="47"/>
      <c r="X615" s="47"/>
      <c r="Y615" s="47"/>
      <c r="Z615" s="47"/>
      <c r="AA615" s="47"/>
      <c r="AB615" s="47"/>
      <c r="AC615" s="47"/>
      <c r="AD615" s="47"/>
      <c r="AE615" s="12"/>
      <c r="AF615" s="12"/>
    </row>
    <row r="616" spans="17:32" ht="12.75" customHeight="1" x14ac:dyDescent="0.25">
      <c r="Q616" s="12"/>
      <c r="R616" s="12"/>
      <c r="S616" s="47"/>
      <c r="T616" s="47"/>
      <c r="U616" s="47"/>
      <c r="V616" s="47"/>
      <c r="W616" s="47"/>
      <c r="X616" s="47"/>
      <c r="Y616" s="47"/>
      <c r="Z616" s="47"/>
      <c r="AA616" s="47"/>
      <c r="AB616" s="47"/>
      <c r="AC616" s="47"/>
      <c r="AD616" s="47"/>
      <c r="AE616" s="12"/>
      <c r="AF616" s="12"/>
    </row>
    <row r="617" spans="17:32" ht="12.75" customHeight="1" x14ac:dyDescent="0.25">
      <c r="Q617" s="12"/>
      <c r="R617" s="12"/>
      <c r="S617" s="49">
        <f>VLOOKUP(P571,$J$11:$O$29,3,FALSE)</f>
        <v>0</v>
      </c>
      <c r="T617" s="49"/>
      <c r="U617" s="49"/>
      <c r="V617" s="49"/>
      <c r="W617" s="49"/>
      <c r="X617" s="49"/>
      <c r="Y617" s="49"/>
      <c r="Z617" s="49"/>
      <c r="AA617" s="49"/>
      <c r="AB617" s="49"/>
      <c r="AC617" s="49"/>
      <c r="AD617" s="49"/>
      <c r="AE617" s="12"/>
      <c r="AF617" s="12"/>
    </row>
    <row r="618" spans="17:32" ht="12.75" customHeight="1" x14ac:dyDescent="0.25">
      <c r="Q618" s="12"/>
      <c r="R618" s="12"/>
      <c r="S618" s="49"/>
      <c r="T618" s="49"/>
      <c r="U618" s="49"/>
      <c r="V618" s="49"/>
      <c r="W618" s="49"/>
      <c r="X618" s="49"/>
      <c r="Y618" s="49"/>
      <c r="Z618" s="49"/>
      <c r="AA618" s="49"/>
      <c r="AB618" s="49"/>
      <c r="AC618" s="49"/>
      <c r="AD618" s="49"/>
      <c r="AE618" s="12"/>
      <c r="AF618" s="12"/>
    </row>
    <row r="619" spans="17:32" ht="12.75" customHeight="1" x14ac:dyDescent="0.25">
      <c r="Q619" s="12"/>
      <c r="R619" s="12"/>
      <c r="S619" s="49"/>
      <c r="T619" s="49"/>
      <c r="U619" s="49"/>
      <c r="V619" s="49"/>
      <c r="W619" s="49"/>
      <c r="X619" s="49"/>
      <c r="Y619" s="49"/>
      <c r="Z619" s="49"/>
      <c r="AA619" s="49"/>
      <c r="AB619" s="49"/>
      <c r="AC619" s="49"/>
      <c r="AD619" s="49"/>
      <c r="AE619" s="12"/>
      <c r="AF619" s="12"/>
    </row>
    <row r="620" spans="17:32" ht="12.75" customHeight="1" x14ac:dyDescent="0.25">
      <c r="Q620" s="12"/>
      <c r="R620" s="12"/>
      <c r="S620" s="49"/>
      <c r="T620" s="49"/>
      <c r="U620" s="49"/>
      <c r="V620" s="49"/>
      <c r="W620" s="49"/>
      <c r="X620" s="49"/>
      <c r="Y620" s="49"/>
      <c r="Z620" s="49"/>
      <c r="AA620" s="49"/>
      <c r="AB620" s="49"/>
      <c r="AC620" s="49"/>
      <c r="AD620" s="49"/>
      <c r="AE620" s="12"/>
      <c r="AF620" s="12"/>
    </row>
    <row r="621" spans="17:32" ht="12.75" customHeight="1" x14ac:dyDescent="0.25">
      <c r="Q621" s="12"/>
      <c r="R621" s="12"/>
      <c r="S621" s="49"/>
      <c r="T621" s="49"/>
      <c r="U621" s="49"/>
      <c r="V621" s="49"/>
      <c r="W621" s="49"/>
      <c r="X621" s="49"/>
      <c r="Y621" s="49"/>
      <c r="Z621" s="49"/>
      <c r="AA621" s="49"/>
      <c r="AB621" s="49"/>
      <c r="AC621" s="49"/>
      <c r="AD621" s="49"/>
      <c r="AE621" s="12"/>
      <c r="AF621" s="12"/>
    </row>
    <row r="622" spans="17:32" x14ac:dyDescent="0.25">
      <c r="Q622" s="12"/>
      <c r="R622" s="12"/>
      <c r="S622" s="49"/>
      <c r="T622" s="49"/>
      <c r="U622" s="49"/>
      <c r="V622" s="49"/>
      <c r="W622" s="49"/>
      <c r="X622" s="49"/>
      <c r="Y622" s="49"/>
      <c r="Z622" s="49"/>
      <c r="AA622" s="49"/>
      <c r="AB622" s="49"/>
      <c r="AC622" s="49"/>
      <c r="AD622" s="49"/>
      <c r="AE622" s="12"/>
      <c r="AF622" s="12"/>
    </row>
    <row r="623" spans="17:32" x14ac:dyDescent="0.25">
      <c r="Q623" s="12"/>
      <c r="R623" s="12"/>
      <c r="S623" s="49"/>
      <c r="T623" s="49"/>
      <c r="U623" s="49"/>
      <c r="V623" s="49"/>
      <c r="W623" s="49"/>
      <c r="X623" s="49"/>
      <c r="Y623" s="49"/>
      <c r="Z623" s="49"/>
      <c r="AA623" s="49"/>
      <c r="AB623" s="49"/>
      <c r="AC623" s="49"/>
      <c r="AD623" s="49"/>
      <c r="AE623" s="12"/>
      <c r="AF623" s="12"/>
    </row>
    <row r="626" spans="16:33" ht="12.75" customHeight="1" x14ac:dyDescent="0.25">
      <c r="W626" s="13"/>
      <c r="X626" s="48">
        <f ca="1">$L$5</f>
        <v>45567</v>
      </c>
      <c r="Y626" s="48"/>
      <c r="Z626" s="48"/>
      <c r="AA626" s="48"/>
      <c r="AB626" s="48"/>
      <c r="AC626" s="48"/>
      <c r="AD626" s="48"/>
    </row>
    <row r="627" spans="16:33" ht="12.75" customHeight="1" x14ac:dyDescent="0.25">
      <c r="W627" s="13"/>
      <c r="X627" s="48"/>
      <c r="Y627" s="48"/>
      <c r="Z627" s="48"/>
      <c r="AA627" s="48"/>
      <c r="AB627" s="48"/>
      <c r="AC627" s="48"/>
      <c r="AD627" s="48"/>
    </row>
    <row r="628" spans="16:33" x14ac:dyDescent="0.25">
      <c r="X628" s="48"/>
      <c r="Y628" s="48"/>
      <c r="Z628" s="48"/>
      <c r="AA628" s="48"/>
      <c r="AB628" s="48"/>
      <c r="AC628" s="48"/>
      <c r="AD628" s="48"/>
    </row>
    <row r="631" spans="16:33" x14ac:dyDescent="0.25">
      <c r="P631" s="11" t="s">
        <v>70</v>
      </c>
      <c r="R631" s="11"/>
      <c r="AG631" s="10" t="s">
        <v>71</v>
      </c>
    </row>
  </sheetData>
  <mergeCells count="110">
    <mergeCell ref="X266:AD268"/>
    <mergeCell ref="A2:M2"/>
    <mergeCell ref="A20:B20"/>
    <mergeCell ref="A22:B22"/>
    <mergeCell ref="A24:B24"/>
    <mergeCell ref="A26:B26"/>
    <mergeCell ref="A28:B28"/>
    <mergeCell ref="AB37:AC39"/>
    <mergeCell ref="C5:E5"/>
    <mergeCell ref="H5:K5"/>
    <mergeCell ref="A3:M3"/>
    <mergeCell ref="A18:B18"/>
    <mergeCell ref="A5:B5"/>
    <mergeCell ref="L5:M5"/>
    <mergeCell ref="A7:C7"/>
    <mergeCell ref="A10:B10"/>
    <mergeCell ref="A12:B12"/>
    <mergeCell ref="A14:B14"/>
    <mergeCell ref="A16:B16"/>
    <mergeCell ref="A8:E8"/>
    <mergeCell ref="J9:O9"/>
    <mergeCell ref="T56:V60"/>
    <mergeCell ref="W56:AC60"/>
    <mergeCell ref="T62:V66"/>
    <mergeCell ref="W62:AC66"/>
    <mergeCell ref="V67:AD68"/>
    <mergeCell ref="A1:E1"/>
    <mergeCell ref="AB517:AC519"/>
    <mergeCell ref="AB457:AC459"/>
    <mergeCell ref="AB577:AC579"/>
    <mergeCell ref="X566:AD568"/>
    <mergeCell ref="V427:AD428"/>
    <mergeCell ref="S433:AD436"/>
    <mergeCell ref="S437:AD443"/>
    <mergeCell ref="X446:AD448"/>
    <mergeCell ref="T476:V480"/>
    <mergeCell ref="W476:AC480"/>
    <mergeCell ref="T482:V486"/>
    <mergeCell ref="W482:AC486"/>
    <mergeCell ref="V487:AD488"/>
    <mergeCell ref="AB337:AC339"/>
    <mergeCell ref="AB397:AC399"/>
    <mergeCell ref="S313:AD316"/>
    <mergeCell ref="S317:AD323"/>
    <mergeCell ref="X326:AD328"/>
    <mergeCell ref="S133:AD136"/>
    <mergeCell ref="S137:AD143"/>
    <mergeCell ref="X146:AD148"/>
    <mergeCell ref="S253:AD256"/>
    <mergeCell ref="S257:AD263"/>
    <mergeCell ref="T176:V180"/>
    <mergeCell ref="W176:AC180"/>
    <mergeCell ref="S73:AD76"/>
    <mergeCell ref="S77:AD83"/>
    <mergeCell ref="X86:AD88"/>
    <mergeCell ref="T116:V120"/>
    <mergeCell ref="W116:AC120"/>
    <mergeCell ref="AB97:AC99"/>
    <mergeCell ref="AB157:AC159"/>
    <mergeCell ref="T122:V126"/>
    <mergeCell ref="W122:AC126"/>
    <mergeCell ref="V127:AD128"/>
    <mergeCell ref="S613:AD616"/>
    <mergeCell ref="S617:AD623"/>
    <mergeCell ref="T182:V186"/>
    <mergeCell ref="W182:AC186"/>
    <mergeCell ref="V187:AD188"/>
    <mergeCell ref="S193:AD196"/>
    <mergeCell ref="S197:AD203"/>
    <mergeCell ref="S377:AD383"/>
    <mergeCell ref="X386:AD388"/>
    <mergeCell ref="T416:V420"/>
    <mergeCell ref="W416:AC420"/>
    <mergeCell ref="AB277:AC279"/>
    <mergeCell ref="T296:V300"/>
    <mergeCell ref="W296:AC300"/>
    <mergeCell ref="T302:V306"/>
    <mergeCell ref="W302:AC306"/>
    <mergeCell ref="V307:AD308"/>
    <mergeCell ref="AB217:AC219"/>
    <mergeCell ref="X206:AD208"/>
    <mergeCell ref="T236:V240"/>
    <mergeCell ref="W236:AC240"/>
    <mergeCell ref="T242:V246"/>
    <mergeCell ref="W242:AC246"/>
    <mergeCell ref="V247:AD248"/>
    <mergeCell ref="T422:V426"/>
    <mergeCell ref="W422:AC426"/>
    <mergeCell ref="W356:AC360"/>
    <mergeCell ref="T362:V366"/>
    <mergeCell ref="W362:AC366"/>
    <mergeCell ref="V367:AD368"/>
    <mergeCell ref="S373:AD376"/>
    <mergeCell ref="T356:V360"/>
    <mergeCell ref="X626:AD628"/>
    <mergeCell ref="T542:V546"/>
    <mergeCell ref="W542:AC546"/>
    <mergeCell ref="V547:AD548"/>
    <mergeCell ref="S553:AD556"/>
    <mergeCell ref="S557:AD563"/>
    <mergeCell ref="S493:AD496"/>
    <mergeCell ref="S497:AD503"/>
    <mergeCell ref="X506:AD508"/>
    <mergeCell ref="T536:V540"/>
    <mergeCell ref="W536:AC540"/>
    <mergeCell ref="T596:V600"/>
    <mergeCell ref="W596:AC600"/>
    <mergeCell ref="T602:V606"/>
    <mergeCell ref="W602:AC606"/>
    <mergeCell ref="V607:AD608"/>
  </mergeCells>
  <phoneticPr fontId="20"/>
  <dataValidations count="1">
    <dataValidation type="list" allowBlank="1" showInputMessage="1" showErrorMessage="1" sqref="C5:E5" xr:uid="{00000000-0002-0000-1900-000000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orientation="portrait" horizontalDpi="4294967293" verticalDpi="1200" r:id="rId1"/>
  <rowBreaks count="8" manualBreakCount="8">
    <brk id="90" min="16" max="31" man="1"/>
    <brk id="150" min="16" max="31" man="1"/>
    <brk id="210" min="16" max="31" man="1"/>
    <brk id="270" min="16" max="31" man="1"/>
    <brk id="330" min="16" max="31" man="1"/>
    <brk id="390" min="16" max="31" man="1"/>
    <brk id="450" min="16" max="31" man="1"/>
    <brk id="510" min="16" max="3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0"/>
  <dimension ref="A1:AH631"/>
  <sheetViews>
    <sheetView zoomScaleNormal="100" zoomScaleSheetLayoutView="55" workbookViewId="0">
      <selection activeCell="A7" sqref="A7:C7"/>
    </sheetView>
  </sheetViews>
  <sheetFormatPr defaultColWidth="9.1328125" defaultRowHeight="12.75" x14ac:dyDescent="0.25"/>
  <cols>
    <col min="1" max="1" width="4.59765625" style="10" bestFit="1" customWidth="1"/>
    <col min="2" max="2" width="5.3984375" style="10" bestFit="1" customWidth="1"/>
    <col min="3" max="3" width="11.3984375" style="10" bestFit="1" customWidth="1"/>
    <col min="4" max="4" width="4.59765625" style="10" bestFit="1" customWidth="1"/>
    <col min="5" max="7" width="5.1328125" style="10" customWidth="1"/>
    <col min="8" max="8" width="5.86328125" style="10" bestFit="1" customWidth="1"/>
    <col min="9" max="9" width="6.59765625" style="10" customWidth="1"/>
    <col min="10" max="10" width="5.59765625" style="10" customWidth="1"/>
    <col min="11" max="11" width="3.265625" style="10" customWidth="1"/>
    <col min="12" max="12" width="6.73046875" style="10" customWidth="1"/>
    <col min="13" max="13" width="16.59765625" style="10" customWidth="1"/>
    <col min="14" max="14" width="18.1328125" style="10" customWidth="1"/>
    <col min="15" max="15" width="13.3984375" style="10" customWidth="1"/>
    <col min="16" max="16" width="10" style="10" customWidth="1"/>
    <col min="17" max="17" width="9.1328125" style="10"/>
    <col min="18" max="18" width="2.59765625" style="10" customWidth="1"/>
    <col min="19" max="32" width="9.1328125" style="10"/>
    <col min="33" max="33" width="2.59765625" style="10" customWidth="1"/>
    <col min="34" max="16384" width="9.1328125" style="10"/>
  </cols>
  <sheetData>
    <row r="1" spans="1:16" ht="13.15" thickBot="1" x14ac:dyDescent="0.3">
      <c r="A1" s="51" t="s">
        <v>199</v>
      </c>
      <c r="B1" s="51"/>
      <c r="C1" s="51"/>
      <c r="D1" s="51"/>
      <c r="E1" s="51"/>
      <c r="F1" s="29"/>
      <c r="G1" s="29"/>
    </row>
    <row r="2" spans="1:16" ht="17.25" customHeight="1" x14ac:dyDescent="0.25">
      <c r="A2" s="52" t="s">
        <v>60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16" ht="17.25" customHeight="1" thickBot="1" x14ac:dyDescent="0.3">
      <c r="A3" s="62" t="s">
        <v>52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</row>
    <row r="4" spans="1:16" ht="8.4499999999999993" customHeight="1" x14ac:dyDescent="0.25"/>
    <row r="5" spans="1:16" ht="16.149999999999999" x14ac:dyDescent="0.25">
      <c r="A5" s="65" t="s">
        <v>17</v>
      </c>
      <c r="B5" s="65"/>
      <c r="C5" s="57" t="s">
        <v>58</v>
      </c>
      <c r="D5" s="58"/>
      <c r="E5" s="58"/>
      <c r="F5" s="58"/>
      <c r="G5" s="59"/>
      <c r="I5" s="60" t="s">
        <v>21</v>
      </c>
      <c r="J5" s="60"/>
      <c r="K5" s="60"/>
      <c r="L5" s="61"/>
      <c r="M5" s="66">
        <f ca="1">TODAY()</f>
        <v>45567</v>
      </c>
      <c r="N5" s="67"/>
    </row>
    <row r="6" spans="1:16" ht="8.4499999999999993" customHeight="1" x14ac:dyDescent="0.25"/>
    <row r="7" spans="1:16" x14ac:dyDescent="0.25">
      <c r="A7" s="68"/>
      <c r="B7" s="68"/>
      <c r="C7" s="68"/>
    </row>
    <row r="8" spans="1:16" x14ac:dyDescent="0.25">
      <c r="A8" s="68" t="s">
        <v>61</v>
      </c>
      <c r="B8" s="68"/>
      <c r="C8" s="68"/>
      <c r="D8" s="68"/>
      <c r="E8" s="68"/>
      <c r="F8" s="21"/>
      <c r="G8" s="21"/>
    </row>
    <row r="9" spans="1:16" x14ac:dyDescent="0.25">
      <c r="A9" s="3" t="s">
        <v>12</v>
      </c>
      <c r="B9" s="75" t="s">
        <v>158</v>
      </c>
      <c r="C9" s="75"/>
      <c r="D9" s="75"/>
      <c r="E9" s="3" t="s">
        <v>22</v>
      </c>
      <c r="F9" s="3" t="s">
        <v>8</v>
      </c>
      <c r="G9" s="3" t="s">
        <v>23</v>
      </c>
      <c r="H9" s="2" t="s">
        <v>13</v>
      </c>
      <c r="I9" s="3" t="s">
        <v>5</v>
      </c>
      <c r="K9" s="70" t="s">
        <v>18</v>
      </c>
      <c r="L9" s="70"/>
      <c r="M9" s="70"/>
      <c r="N9" s="70"/>
      <c r="O9" s="70"/>
      <c r="P9" s="70"/>
    </row>
    <row r="10" spans="1:16" ht="9" customHeight="1" x14ac:dyDescent="0.25">
      <c r="A10" s="20"/>
      <c r="B10" s="76" t="s">
        <v>31</v>
      </c>
      <c r="C10" s="76"/>
      <c r="D10" s="76"/>
      <c r="E10" s="1"/>
      <c r="F10" s="1"/>
      <c r="G10" s="1"/>
      <c r="H10" s="1"/>
      <c r="I10" s="1"/>
    </row>
    <row r="11" spans="1:16" x14ac:dyDescent="0.25">
      <c r="A11" s="5">
        <v>1</v>
      </c>
      <c r="B11" s="72" t="s">
        <v>34</v>
      </c>
      <c r="C11" s="72"/>
      <c r="D11" s="72"/>
      <c r="E11" s="5">
        <v>3</v>
      </c>
      <c r="F11" s="5">
        <v>6</v>
      </c>
      <c r="G11" s="5">
        <v>1</v>
      </c>
      <c r="H11" s="19" t="s">
        <v>200</v>
      </c>
      <c r="I11" s="5" t="s">
        <v>80</v>
      </c>
      <c r="K11" s="23">
        <v>1</v>
      </c>
      <c r="L11" s="24" t="str">
        <f>CONCATENATE("第",A11,"位")</f>
        <v>第1位</v>
      </c>
      <c r="M11" s="24" t="e">
        <f>VLOOKUP(B11,#REF!,2,FALSE)</f>
        <v>#REF!</v>
      </c>
      <c r="N11" s="24" t="str">
        <f>LEFT(C13,FIND("　",C13,1)-1)&amp;"･"&amp;LEFT(C15,FIND("　",C15,1)-1)&amp;"･"&amp;LEFT(C17,FIND("　",C17,1)-1)&amp;"･"&amp;LEFT(C19,FIND("　",C19,1)-1)</f>
        <v>布施･根津･丸山･渡邉</v>
      </c>
      <c r="O11" s="24" t="str">
        <f>CONCATENATE("記録"," ",SUBSTITUTE(SUBSTITUTE(H11,":","分"),".","秒"),"")</f>
        <v>記録  44秒26</v>
      </c>
      <c r="P11" s="25" t="str">
        <f>SUBSTITUTE(SUBSTITUTE(SUBSTITUTE(SUBSTITUTE(SUBSTITUTE(I11,"=",""),"-","　"),"ZR","全中参加標準記録突破"),"GR","大会新記録"),"NJR","県新記録")</f>
        <v>Q</v>
      </c>
    </row>
    <row r="12" spans="1:16" ht="9" customHeight="1" x14ac:dyDescent="0.25">
      <c r="A12" s="55"/>
      <c r="B12" s="55"/>
      <c r="C12" s="4" t="s">
        <v>201</v>
      </c>
      <c r="D12" s="1"/>
      <c r="E12" s="1"/>
      <c r="F12" s="1"/>
      <c r="G12" s="1"/>
      <c r="H12" s="1"/>
      <c r="I12" s="1"/>
    </row>
    <row r="13" spans="1:16" x14ac:dyDescent="0.25">
      <c r="A13" s="20"/>
      <c r="B13" s="5" t="s">
        <v>202</v>
      </c>
      <c r="C13" s="17" t="s">
        <v>203</v>
      </c>
      <c r="D13" s="5" t="s">
        <v>6</v>
      </c>
      <c r="E13" s="1"/>
      <c r="F13" s="1"/>
      <c r="G13" s="1"/>
      <c r="H13" s="1"/>
      <c r="I13" s="1"/>
      <c r="K13" s="23">
        <v>2</v>
      </c>
      <c r="L13" s="24" t="str">
        <f>CONCATENATE("第",A22,"位")</f>
        <v>第2位</v>
      </c>
      <c r="M13" s="24" t="e">
        <f>VLOOKUP(B22,#REF!,2,FALSE)</f>
        <v>#REF!</v>
      </c>
      <c r="N13" s="24" t="str">
        <f>LEFT(C24,FIND("　",C24,1)-1)&amp;"･"&amp;LEFT(C26,FIND("　",C26,1)-1)&amp;"･"&amp;LEFT(C28,FIND("　",C28,1)-1)&amp;"･"&amp;LEFT(C30,FIND("　",C30,1)-1)</f>
        <v>安中･武井･横山･斎藤</v>
      </c>
      <c r="O13" s="24" t="str">
        <f>CONCATENATE("記録"," ",SUBSTITUTE(SUBSTITUTE(H22,":","分"),".","秒"),"")</f>
        <v>記録  44秒74</v>
      </c>
      <c r="P13" s="25" t="str">
        <f>SUBSTITUTE(SUBSTITUTE(SUBSTITUTE(SUBSTITUTE(SUBSTITUTE(I22,"=",""),"-","　"),"ZR","全中参加標準記録突破"),"GR","大会新記録"),"NJR","県新記録")</f>
        <v>Q</v>
      </c>
    </row>
    <row r="14" spans="1:16" ht="9" customHeight="1" x14ac:dyDescent="0.25">
      <c r="A14" s="55"/>
      <c r="B14" s="55"/>
      <c r="C14" s="4" t="s">
        <v>204</v>
      </c>
      <c r="D14" s="1"/>
      <c r="E14" s="1"/>
      <c r="F14" s="1"/>
      <c r="G14" s="1"/>
      <c r="H14" s="1"/>
      <c r="I14" s="1"/>
    </row>
    <row r="15" spans="1:16" x14ac:dyDescent="0.25">
      <c r="A15" s="20"/>
      <c r="B15" s="5" t="s">
        <v>205</v>
      </c>
      <c r="C15" s="17" t="s">
        <v>206</v>
      </c>
      <c r="D15" s="5" t="s">
        <v>6</v>
      </c>
      <c r="E15" s="1"/>
      <c r="F15" s="1"/>
      <c r="G15" s="1"/>
      <c r="H15" s="1"/>
      <c r="I15" s="1"/>
      <c r="K15" s="23">
        <v>3</v>
      </c>
      <c r="L15" s="24" t="str">
        <f>CONCATENATE("第",A33,"位")</f>
        <v>第3位</v>
      </c>
      <c r="M15" s="24" t="e">
        <f>VLOOKUP(B33,#REF!,2,FALSE)</f>
        <v>#REF!</v>
      </c>
      <c r="N15" s="24" t="str">
        <f>LEFT(C35,FIND("　",C35,1)-1)&amp;"･"&amp;LEFT(C37,FIND("　",C37,1)-1)&amp;"･"&amp;LEFT(C39,FIND("　",C39,1)-1)&amp;"･"&amp;LEFT(C41,FIND("　",C41,1)-1)</f>
        <v>小林･星野･渡辺･鈴木</v>
      </c>
      <c r="O15" s="24" t="str">
        <f>CONCATENATE("記録"," ",SUBSTITUTE(SUBSTITUTE(H33,":","分"),".","秒"),"")</f>
        <v>記録  44秒81</v>
      </c>
      <c r="P15" s="25" t="str">
        <f>SUBSTITUTE(SUBSTITUTE(SUBSTITUTE(SUBSTITUTE(SUBSTITUTE(I33,"=",""),"-","　"),"ZR","全中参加標準記録突破"),"GR","大会新記録"),"NJR","県新記録")</f>
        <v>Q</v>
      </c>
    </row>
    <row r="16" spans="1:16" ht="9" customHeight="1" x14ac:dyDescent="0.25">
      <c r="A16" s="55"/>
      <c r="B16" s="55"/>
      <c r="C16" s="4" t="s">
        <v>207</v>
      </c>
      <c r="D16" s="1"/>
      <c r="E16" s="1"/>
      <c r="F16" s="1"/>
      <c r="G16" s="1"/>
      <c r="H16" s="1"/>
      <c r="I16" s="1"/>
    </row>
    <row r="17" spans="1:34" x14ac:dyDescent="0.25">
      <c r="A17" s="20"/>
      <c r="B17" s="5" t="s">
        <v>208</v>
      </c>
      <c r="C17" s="17" t="s">
        <v>209</v>
      </c>
      <c r="D17" s="5" t="s">
        <v>6</v>
      </c>
      <c r="E17" s="1"/>
      <c r="F17" s="1"/>
      <c r="G17" s="1"/>
      <c r="H17" s="1"/>
      <c r="I17" s="1"/>
      <c r="K17" s="23">
        <v>4</v>
      </c>
      <c r="L17" s="24" t="str">
        <f>CONCATENATE("第",A44,"位")</f>
        <v>第4位</v>
      </c>
      <c r="M17" s="24" t="e">
        <f>VLOOKUP(B44,#REF!,2,FALSE)</f>
        <v>#REF!</v>
      </c>
      <c r="N17" s="24" t="str">
        <f>LEFT(C46,FIND("　",C46,1)-1)&amp;"･"&amp;LEFT(C48,FIND("　",C48,1)-1)&amp;"･"&amp;LEFT(C50,FIND("　",C50,1)-1)&amp;"･"&amp;LEFT(C52,FIND("　",C52,1)-1)</f>
        <v>野口･前田･真田･岩舩</v>
      </c>
      <c r="O17" s="24" t="str">
        <f>CONCATENATE("記録"," ",SUBSTITUTE(SUBSTITUTE(H44,":","分"),".","秒"),"")</f>
        <v>記録  44秒87</v>
      </c>
      <c r="P17" s="25" t="str">
        <f>SUBSTITUTE(SUBSTITUTE(SUBSTITUTE(SUBSTITUTE(SUBSTITUTE(I44,"=",""),"-","　"),"ZR","全中参加標準記録突破"),"GR","大会新記録"),"NJR","県新記録")</f>
        <v>Q</v>
      </c>
    </row>
    <row r="18" spans="1:34" ht="9" customHeight="1" x14ac:dyDescent="0.25">
      <c r="A18" s="55"/>
      <c r="B18" s="55"/>
      <c r="C18" s="4" t="s">
        <v>30</v>
      </c>
      <c r="D18" s="1"/>
      <c r="E18" s="1"/>
      <c r="F18" s="1"/>
      <c r="G18" s="1"/>
      <c r="H18" s="1"/>
      <c r="I18" s="1"/>
    </row>
    <row r="19" spans="1:34" x14ac:dyDescent="0.25">
      <c r="A19" s="20"/>
      <c r="B19" s="5" t="s">
        <v>32</v>
      </c>
      <c r="C19" s="17" t="s">
        <v>33</v>
      </c>
      <c r="D19" s="5" t="s">
        <v>6</v>
      </c>
      <c r="E19" s="1"/>
      <c r="F19" s="1"/>
      <c r="G19" s="1"/>
      <c r="H19" s="1"/>
      <c r="I19" s="1"/>
      <c r="K19" s="23">
        <v>5</v>
      </c>
      <c r="L19" s="24" t="str">
        <f>CONCATENATE("第",A55,"位")</f>
        <v>第5位</v>
      </c>
      <c r="M19" s="24" t="e">
        <f>VLOOKUP(B55,#REF!,2,FALSE)</f>
        <v>#REF!</v>
      </c>
      <c r="N19" s="24" t="str">
        <f>LEFT(C57,FIND("　",C57,1)-1)&amp;"･"&amp;LEFT(C59,FIND("　",C59,1)-1)&amp;"･"&amp;LEFT(C61,FIND("　",C61,1)-1)&amp;"･"&amp;LEFT(C63,FIND("　",C63,1)-1)</f>
        <v>角本･羽吹･青木･町田</v>
      </c>
      <c r="O19" s="24" t="str">
        <f>CONCATENATE("記録"," ",SUBSTITUTE(SUBSTITUTE(H55,":","分"),".","秒"),"")</f>
        <v>記録  44秒89</v>
      </c>
      <c r="P19" s="25" t="str">
        <f>SUBSTITUTE(SUBSTITUTE(SUBSTITUTE(SUBSTITUTE(SUBSTITUTE(I55,"=",""),"-","　"),"ZR","全中参加標準記録突破"),"GR","大会新記録"),"NJR","県新記録")</f>
        <v>q</v>
      </c>
    </row>
    <row r="20" spans="1:34" ht="9" customHeight="1" x14ac:dyDescent="0.25">
      <c r="A20" s="20"/>
      <c r="B20" s="1"/>
      <c r="C20" s="1"/>
      <c r="D20" s="1"/>
      <c r="E20" s="1"/>
      <c r="F20" s="1"/>
      <c r="G20" s="1"/>
      <c r="H20" s="1"/>
      <c r="I20" s="1"/>
    </row>
    <row r="21" spans="1:34" x14ac:dyDescent="0.25">
      <c r="A21" s="20"/>
      <c r="B21" s="71" t="s">
        <v>26</v>
      </c>
      <c r="C21" s="71"/>
      <c r="D21" s="71"/>
      <c r="E21" s="1"/>
      <c r="F21" s="1"/>
      <c r="G21" s="1"/>
      <c r="H21" s="1"/>
      <c r="I21" s="1"/>
      <c r="K21" s="23">
        <v>6</v>
      </c>
      <c r="L21" s="24" t="str">
        <f>CONCATENATE("第",A66,"位")</f>
        <v>第6位</v>
      </c>
      <c r="M21" s="24" t="e">
        <f>VLOOKUP(B66,#REF!,2,FALSE)</f>
        <v>#REF!</v>
      </c>
      <c r="N21" s="24" t="str">
        <f>LEFT(C68,FIND("　",C68,1)-1)&amp;"･"&amp;LEFT(C70,FIND("　",C70,1)-1)&amp;"･"&amp;LEFT(C72,FIND("　",C72,1)-1)&amp;"･"&amp;LEFT(C74,FIND("　",C74,1)-1)</f>
        <v>山﨑･松本･小島･渡邊</v>
      </c>
      <c r="O21" s="24" t="str">
        <f>CONCATENATE("記録"," ",SUBSTITUTE(SUBSTITUTE(H66,":","分"),".","秒"),"")</f>
        <v>記録  44秒97</v>
      </c>
      <c r="P21" s="25" t="str">
        <f>SUBSTITUTE(SUBSTITUTE(SUBSTITUTE(SUBSTITUTE(SUBSTITUTE(I66,"=",""),"-","　"),"ZR","全中参加標準記録突破"),"GR","大会新記録"),"NJR","県新記録")</f>
        <v>Q</v>
      </c>
    </row>
    <row r="22" spans="1:34" ht="9" customHeight="1" x14ac:dyDescent="0.25">
      <c r="A22" s="5">
        <v>2</v>
      </c>
      <c r="B22" s="72" t="s">
        <v>29</v>
      </c>
      <c r="C22" s="72"/>
      <c r="D22" s="72"/>
      <c r="E22" s="5">
        <v>2</v>
      </c>
      <c r="F22" s="5">
        <v>5</v>
      </c>
      <c r="G22" s="5">
        <v>1</v>
      </c>
      <c r="H22" s="19" t="s">
        <v>210</v>
      </c>
      <c r="I22" s="5" t="s">
        <v>80</v>
      </c>
    </row>
    <row r="23" spans="1:34" x14ac:dyDescent="0.25">
      <c r="A23" s="55"/>
      <c r="B23" s="55"/>
      <c r="C23" s="4" t="s">
        <v>211</v>
      </c>
      <c r="D23" s="1"/>
      <c r="E23" s="1"/>
      <c r="F23" s="1"/>
      <c r="G23" s="1"/>
      <c r="H23" s="1"/>
      <c r="I23" s="1"/>
      <c r="K23" s="23">
        <v>7</v>
      </c>
      <c r="L23" s="24" t="str">
        <f>CONCATENATE("第",A77,"位")</f>
        <v>第7位</v>
      </c>
      <c r="M23" s="24" t="e">
        <f>VLOOKUP(B77,#REF!,2,FALSE)</f>
        <v>#REF!</v>
      </c>
      <c r="N23" s="24" t="str">
        <f>LEFT(C79,FIND("　",C79,1)-1)&amp;"･"&amp;LEFT(C81,FIND("　",C81,1)-1)&amp;"･"&amp;LEFT(C83,FIND("　",C83,1)-1)&amp;"･"&amp;LEFT(C85,FIND("　",C85,1)-1)</f>
        <v>松谷･木村･酒井･鈴木</v>
      </c>
      <c r="O23" s="24" t="str">
        <f>CONCATENATE("記録"," ",SUBSTITUTE(SUBSTITUTE(H77,":","分"),".","秒"),"")</f>
        <v>記録  45秒24</v>
      </c>
      <c r="P23" s="25" t="str">
        <f>SUBSTITUTE(SUBSTITUTE(SUBSTITUTE(SUBSTITUTE(SUBSTITUTE(I77,"=",""),"-","　"),"ZR","全中参加標準記録突破"),"GR","大会新記録"),"NJR","県新記録")</f>
        <v>q</v>
      </c>
    </row>
    <row r="24" spans="1:34" ht="9" customHeight="1" x14ac:dyDescent="0.25">
      <c r="A24" s="20"/>
      <c r="B24" s="5" t="s">
        <v>212</v>
      </c>
      <c r="C24" s="17" t="s">
        <v>213</v>
      </c>
      <c r="D24" s="5" t="s">
        <v>6</v>
      </c>
      <c r="E24" s="1"/>
      <c r="F24" s="1"/>
      <c r="G24" s="1"/>
      <c r="H24" s="1"/>
      <c r="I24" s="1"/>
    </row>
    <row r="25" spans="1:34" x14ac:dyDescent="0.25">
      <c r="A25" s="55"/>
      <c r="B25" s="55"/>
      <c r="C25" s="4" t="s">
        <v>25</v>
      </c>
      <c r="D25" s="1"/>
      <c r="E25" s="1"/>
      <c r="F25" s="1"/>
      <c r="G25" s="1"/>
      <c r="H25" s="1"/>
      <c r="I25" s="1"/>
      <c r="K25" s="23">
        <v>8</v>
      </c>
      <c r="L25" s="24" t="str">
        <f>CONCATENATE("第",A88,"位")</f>
        <v>第8位</v>
      </c>
      <c r="M25" s="24" t="e">
        <f>VLOOKUP(B88,#REF!,2,FALSE)</f>
        <v>#REF!</v>
      </c>
      <c r="N25" s="24" t="str">
        <f>LEFT(C90,FIND("　",C90,1)-1)&amp;"･"&amp;LEFT(C92,FIND("　",C92,1)-1)&amp;"･"&amp;LEFT(C94,FIND("　",C94,1)-1)&amp;"･"&amp;LEFT(C96,FIND("　",C96,1)-1)</f>
        <v>諸橋･田代･宇田･渡邉</v>
      </c>
      <c r="O25" s="24" t="str">
        <f>CONCATENATE("記録"," ",SUBSTITUTE(SUBSTITUTE(H88,":","分"),".","秒"),"")</f>
        <v>記録  45秒24</v>
      </c>
      <c r="P25" s="25" t="str">
        <f>SUBSTITUTE(SUBSTITUTE(SUBSTITUTE(SUBSTITUTE(SUBSTITUTE(I88,"=",""),"-","　"),"ZR","全中参加標準記録突破"),"GR","大会新記録"),"NJR","県新記録")</f>
        <v/>
      </c>
    </row>
    <row r="26" spans="1:34" ht="9" customHeight="1" x14ac:dyDescent="0.25">
      <c r="A26" s="20"/>
      <c r="B26" s="5" t="s">
        <v>27</v>
      </c>
      <c r="C26" s="17" t="s">
        <v>28</v>
      </c>
      <c r="D26" s="5" t="s">
        <v>6</v>
      </c>
      <c r="E26" s="1"/>
      <c r="F26" s="1"/>
      <c r="G26" s="1"/>
      <c r="H26" s="1"/>
      <c r="I26" s="1"/>
    </row>
    <row r="27" spans="1:34" x14ac:dyDescent="0.25">
      <c r="A27" s="55"/>
      <c r="B27" s="55"/>
      <c r="C27" s="4" t="s">
        <v>214</v>
      </c>
      <c r="D27" s="1"/>
      <c r="E27" s="1"/>
      <c r="F27" s="1"/>
      <c r="G27" s="1"/>
      <c r="H27" s="1"/>
      <c r="I27" s="1"/>
      <c r="K27" s="23">
        <v>9</v>
      </c>
      <c r="L27" s="24" t="str">
        <f>CONCATENATE("第",A99,"位")</f>
        <v>第8位</v>
      </c>
      <c r="M27" s="24" t="e">
        <f>VLOOKUP(B99,#REF!,2,FALSE)</f>
        <v>#REF!</v>
      </c>
      <c r="N27" s="24" t="str">
        <f>LEFT(C101,FIND("　",C101,1)-1)&amp;"･"&amp;LEFT(C103,FIND("　",C103,1)-1)&amp;"･"&amp;LEFT(C105,FIND("　",C105,1)-1)&amp;"･"&amp;LEFT(C107,FIND("　",C107,1)-1)</f>
        <v>諸橋･田代･宇田･渡邉</v>
      </c>
      <c r="O27" s="24" t="str">
        <f>CONCATENATE("記録"," ",SUBSTITUTE(SUBSTITUTE(H99,":","分"),".","秒"),"")</f>
        <v>記録  45秒24</v>
      </c>
      <c r="P27" s="25" t="str">
        <f>SUBSTITUTE(SUBSTITUTE(SUBSTITUTE(SUBSTITUTE(SUBSTITUTE(I99,"=",""),"-","　"),"ZR","全中参加標準記録突破"),"GR","大会新記録"),"NJR","県新記録")</f>
        <v/>
      </c>
    </row>
    <row r="28" spans="1:34" ht="9" customHeight="1" x14ac:dyDescent="0.25">
      <c r="A28" s="20"/>
      <c r="B28" s="5" t="s">
        <v>215</v>
      </c>
      <c r="C28" s="17" t="s">
        <v>216</v>
      </c>
      <c r="D28" s="5" t="s">
        <v>6</v>
      </c>
      <c r="E28" s="1"/>
      <c r="F28" s="1"/>
      <c r="G28" s="1"/>
      <c r="H28" s="1"/>
      <c r="I28" s="1"/>
    </row>
    <row r="29" spans="1:34" x14ac:dyDescent="0.25">
      <c r="A29" s="55"/>
      <c r="B29" s="55"/>
      <c r="C29" s="4" t="s">
        <v>217</v>
      </c>
      <c r="D29" s="1"/>
      <c r="E29" s="1"/>
      <c r="F29" s="1"/>
      <c r="G29" s="1"/>
      <c r="H29" s="1"/>
      <c r="I29" s="1"/>
      <c r="K29" s="23">
        <v>10</v>
      </c>
      <c r="L29" s="24" t="str">
        <f>CONCATENATE("第",A110,"位")</f>
        <v>第8位</v>
      </c>
      <c r="M29" s="24" t="e">
        <f>VLOOKUP(B110,#REF!,2,FALSE)</f>
        <v>#REF!</v>
      </c>
      <c r="N29" s="24" t="str">
        <f>LEFT(C112,FIND("　",C112,1)-1)&amp;"･"&amp;LEFT(C114,FIND("　",C114,1)-1)&amp;"･"&amp;LEFT(C116,FIND("　",C116,1)-1)&amp;"･"&amp;LEFT(C118,FIND("　",C118,1)-1)</f>
        <v>諸橋･田代･宇田･渡邉</v>
      </c>
      <c r="O29" s="24" t="str">
        <f>CONCATENATE("記録"," ",SUBSTITUTE(SUBSTITUTE(H110,":","分"),".","秒"),"")</f>
        <v>記録  45秒24</v>
      </c>
      <c r="P29" s="25" t="str">
        <f>SUBSTITUTE(SUBSTITUTE(SUBSTITUTE(SUBSTITUTE(SUBSTITUTE(I110,"=",""),"-","　"),"ZR","全中参加標準記録突破"),"GR","大会新記録"),"NJR","県新記録")</f>
        <v/>
      </c>
    </row>
    <row r="30" spans="1:34" x14ac:dyDescent="0.25">
      <c r="A30" s="20"/>
      <c r="B30" s="5" t="s">
        <v>218</v>
      </c>
      <c r="C30" s="17" t="s">
        <v>219</v>
      </c>
      <c r="D30" s="5" t="s">
        <v>7</v>
      </c>
      <c r="E30" s="1"/>
      <c r="F30" s="1"/>
      <c r="G30" s="1"/>
      <c r="H30" s="1"/>
      <c r="I30" s="1"/>
      <c r="Q30" s="11" t="s">
        <v>20</v>
      </c>
      <c r="AH30" s="10" t="s">
        <v>19</v>
      </c>
    </row>
    <row r="31" spans="1:34" ht="15" customHeight="1" x14ac:dyDescent="0.25">
      <c r="A31" s="20"/>
      <c r="B31" s="1"/>
      <c r="C31" s="1"/>
      <c r="D31" s="1"/>
      <c r="E31" s="1"/>
      <c r="F31" s="1"/>
      <c r="G31" s="1"/>
      <c r="H31" s="1"/>
      <c r="I31" s="1"/>
      <c r="Q31" s="15">
        <v>1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spans="1:34" ht="15" customHeight="1" x14ac:dyDescent="0.25">
      <c r="A32" s="20"/>
      <c r="B32" s="71" t="s">
        <v>14</v>
      </c>
      <c r="C32" s="71"/>
      <c r="D32" s="71"/>
      <c r="E32" s="1"/>
      <c r="F32" s="1"/>
      <c r="G32" s="1"/>
      <c r="H32" s="1"/>
      <c r="I32" s="1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33" ht="15" customHeight="1" x14ac:dyDescent="0.25">
      <c r="A33" s="5">
        <v>3</v>
      </c>
      <c r="B33" s="72" t="s">
        <v>15</v>
      </c>
      <c r="C33" s="72"/>
      <c r="D33" s="72"/>
      <c r="E33" s="5">
        <v>1</v>
      </c>
      <c r="F33" s="5">
        <v>3</v>
      </c>
      <c r="G33" s="5">
        <v>1</v>
      </c>
      <c r="H33" s="19" t="s">
        <v>160</v>
      </c>
      <c r="I33" s="5" t="s">
        <v>80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spans="1:33" ht="15" customHeight="1" x14ac:dyDescent="0.25">
      <c r="A34" s="55"/>
      <c r="B34" s="55"/>
      <c r="C34" s="4" t="s">
        <v>161</v>
      </c>
      <c r="D34" s="1"/>
      <c r="E34" s="1"/>
      <c r="F34" s="1"/>
      <c r="G34" s="1"/>
      <c r="H34" s="1"/>
      <c r="I34" s="1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</row>
    <row r="35" spans="1:33" ht="15" customHeight="1" x14ac:dyDescent="0.25">
      <c r="A35" s="20"/>
      <c r="B35" s="5" t="s">
        <v>162</v>
      </c>
      <c r="C35" s="17" t="s">
        <v>163</v>
      </c>
      <c r="D35" s="5" t="s">
        <v>7</v>
      </c>
      <c r="E35" s="1"/>
      <c r="F35" s="1"/>
      <c r="G35" s="1"/>
      <c r="H35" s="1"/>
      <c r="I35" s="1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</row>
    <row r="36" spans="1:33" ht="12" customHeight="1" x14ac:dyDescent="0.25">
      <c r="A36" s="55"/>
      <c r="B36" s="55"/>
      <c r="C36" s="4" t="s">
        <v>164</v>
      </c>
      <c r="D36" s="1"/>
      <c r="E36" s="1"/>
      <c r="F36" s="1"/>
      <c r="G36" s="1"/>
      <c r="H36" s="1"/>
      <c r="I36" s="1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1:33" ht="12.75" customHeight="1" x14ac:dyDescent="0.25">
      <c r="A37" s="20"/>
      <c r="B37" s="5" t="s">
        <v>165</v>
      </c>
      <c r="C37" s="17" t="s">
        <v>166</v>
      </c>
      <c r="D37" s="5" t="s">
        <v>6</v>
      </c>
      <c r="E37" s="1"/>
      <c r="F37" s="1"/>
      <c r="G37" s="1"/>
      <c r="H37" s="1"/>
      <c r="I37" s="1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50" t="s">
        <v>11</v>
      </c>
      <c r="AD37" s="50"/>
      <c r="AE37" s="12"/>
      <c r="AF37" s="12"/>
      <c r="AG37" s="12"/>
    </row>
    <row r="38" spans="1:33" ht="12.75" customHeight="1" x14ac:dyDescent="0.25">
      <c r="A38" s="55"/>
      <c r="B38" s="55"/>
      <c r="C38" s="4" t="s">
        <v>167</v>
      </c>
      <c r="D38" s="1"/>
      <c r="E38" s="1"/>
      <c r="F38" s="1"/>
      <c r="G38" s="1"/>
      <c r="H38" s="1"/>
      <c r="I38" s="1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50"/>
      <c r="AD38" s="50"/>
      <c r="AE38" s="12"/>
      <c r="AF38" s="12"/>
      <c r="AG38" s="12"/>
    </row>
    <row r="39" spans="1:33" x14ac:dyDescent="0.25">
      <c r="A39" s="20"/>
      <c r="B39" s="5" t="s">
        <v>168</v>
      </c>
      <c r="C39" s="17" t="s">
        <v>169</v>
      </c>
      <c r="D39" s="5" t="s">
        <v>7</v>
      </c>
      <c r="E39" s="1"/>
      <c r="F39" s="1"/>
      <c r="G39" s="1"/>
      <c r="H39" s="1"/>
      <c r="I39" s="1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50"/>
      <c r="AD39" s="50"/>
      <c r="AE39" s="12"/>
      <c r="AF39" s="12"/>
      <c r="AG39" s="12"/>
    </row>
    <row r="40" spans="1:33" x14ac:dyDescent="0.25">
      <c r="A40" s="55"/>
      <c r="B40" s="55"/>
      <c r="C40" s="4" t="s">
        <v>74</v>
      </c>
      <c r="D40" s="1"/>
      <c r="E40" s="1"/>
      <c r="F40" s="1"/>
      <c r="G40" s="1"/>
      <c r="H40" s="1"/>
      <c r="I40" s="1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4"/>
      <c r="AC40" s="14"/>
      <c r="AD40" s="12"/>
      <c r="AE40" s="12"/>
      <c r="AF40" s="12"/>
    </row>
    <row r="41" spans="1:33" x14ac:dyDescent="0.25">
      <c r="A41" s="20"/>
      <c r="B41" s="5" t="s">
        <v>75</v>
      </c>
      <c r="C41" s="17" t="s">
        <v>76</v>
      </c>
      <c r="D41" s="5" t="s">
        <v>6</v>
      </c>
      <c r="E41" s="1"/>
      <c r="F41" s="1"/>
      <c r="G41" s="1"/>
      <c r="H41" s="1"/>
      <c r="I41" s="1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4"/>
      <c r="AC41" s="14"/>
      <c r="AD41" s="12"/>
      <c r="AE41" s="12"/>
      <c r="AF41" s="12"/>
    </row>
    <row r="42" spans="1:33" x14ac:dyDescent="0.25">
      <c r="A42" s="20"/>
      <c r="B42" s="1"/>
      <c r="C42" s="1"/>
      <c r="D42" s="1"/>
      <c r="E42" s="1"/>
      <c r="F42" s="1"/>
      <c r="G42" s="1"/>
      <c r="H42" s="1"/>
      <c r="I42" s="1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4"/>
      <c r="AC42" s="14"/>
      <c r="AD42" s="12"/>
      <c r="AE42" s="12"/>
      <c r="AF42" s="12"/>
    </row>
    <row r="43" spans="1:33" x14ac:dyDescent="0.25">
      <c r="A43" s="20"/>
      <c r="B43" s="71" t="s">
        <v>9</v>
      </c>
      <c r="C43" s="71"/>
      <c r="D43" s="71"/>
      <c r="E43" s="1"/>
      <c r="F43" s="1"/>
      <c r="G43" s="1"/>
      <c r="H43" s="1"/>
      <c r="I43" s="1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4"/>
      <c r="AC43" s="14"/>
      <c r="AD43" s="12"/>
      <c r="AE43" s="12"/>
      <c r="AF43" s="12"/>
    </row>
    <row r="44" spans="1:33" x14ac:dyDescent="0.25">
      <c r="A44" s="5">
        <v>4</v>
      </c>
      <c r="B44" s="72" t="s">
        <v>79</v>
      </c>
      <c r="C44" s="72"/>
      <c r="D44" s="72"/>
      <c r="E44" s="5">
        <v>1</v>
      </c>
      <c r="F44" s="5">
        <v>4</v>
      </c>
      <c r="G44" s="5">
        <v>2</v>
      </c>
      <c r="H44" s="19" t="s">
        <v>170</v>
      </c>
      <c r="I44" s="5" t="s">
        <v>80</v>
      </c>
      <c r="Q44" s="12"/>
      <c r="R44" s="12"/>
      <c r="S44" s="12"/>
      <c r="T44" s="12"/>
      <c r="U44" s="12"/>
      <c r="V44" s="12"/>
      <c r="Z44" s="12"/>
      <c r="AA44" s="12"/>
      <c r="AB44" s="14"/>
      <c r="AC44" s="14"/>
      <c r="AD44" s="12"/>
      <c r="AE44" s="12"/>
      <c r="AF44" s="12"/>
    </row>
    <row r="45" spans="1:33" x14ac:dyDescent="0.25">
      <c r="A45" s="55"/>
      <c r="B45" s="55"/>
      <c r="C45" s="4" t="s">
        <v>171</v>
      </c>
      <c r="D45" s="1"/>
      <c r="E45" s="1"/>
      <c r="F45" s="1"/>
      <c r="G45" s="1"/>
      <c r="H45" s="1"/>
      <c r="I45" s="1"/>
      <c r="R45" s="12"/>
      <c r="S45" s="12"/>
      <c r="T45" s="12"/>
      <c r="U45" s="12"/>
      <c r="V45" s="12"/>
      <c r="Z45" s="12"/>
      <c r="AA45" s="12"/>
      <c r="AB45" s="12"/>
      <c r="AC45" s="12"/>
      <c r="AD45" s="12"/>
      <c r="AE45" s="12"/>
      <c r="AF45" s="12"/>
      <c r="AG45" s="12"/>
    </row>
    <row r="46" spans="1:33" x14ac:dyDescent="0.25">
      <c r="A46" s="20"/>
      <c r="B46" s="5" t="s">
        <v>159</v>
      </c>
      <c r="C46" s="17" t="s">
        <v>172</v>
      </c>
      <c r="D46" s="5" t="s">
        <v>7</v>
      </c>
      <c r="E46" s="1"/>
      <c r="F46" s="1"/>
      <c r="G46" s="1"/>
      <c r="H46" s="1"/>
      <c r="I46" s="1"/>
      <c r="R46" s="12"/>
      <c r="S46" s="12"/>
      <c r="T46" s="12"/>
      <c r="U46" s="12"/>
      <c r="V46" s="12"/>
      <c r="Z46" s="12"/>
      <c r="AA46" s="12"/>
      <c r="AB46" s="12"/>
      <c r="AC46" s="12"/>
      <c r="AD46" s="12"/>
      <c r="AE46" s="12"/>
      <c r="AF46" s="12"/>
      <c r="AG46" s="12"/>
    </row>
    <row r="47" spans="1:33" x14ac:dyDescent="0.25">
      <c r="A47" s="55"/>
      <c r="B47" s="55"/>
      <c r="C47" s="4" t="s">
        <v>77</v>
      </c>
      <c r="D47" s="1"/>
      <c r="E47" s="1"/>
      <c r="F47" s="1"/>
      <c r="G47" s="1"/>
      <c r="H47" s="1"/>
      <c r="I47" s="1"/>
      <c r="R47" s="12"/>
      <c r="S47" s="12"/>
      <c r="T47" s="12"/>
      <c r="U47" s="12"/>
      <c r="V47" s="12"/>
      <c r="Z47" s="12"/>
      <c r="AA47" s="12"/>
      <c r="AB47" s="12"/>
      <c r="AC47" s="12"/>
      <c r="AD47" s="12"/>
      <c r="AE47" s="12"/>
      <c r="AF47" s="12"/>
      <c r="AG47" s="12"/>
    </row>
    <row r="48" spans="1:33" x14ac:dyDescent="0.25">
      <c r="A48" s="20"/>
      <c r="B48" s="5" t="s">
        <v>10</v>
      </c>
      <c r="C48" s="17" t="s">
        <v>78</v>
      </c>
      <c r="D48" s="5" t="s">
        <v>6</v>
      </c>
      <c r="E48" s="1"/>
      <c r="F48" s="1"/>
      <c r="G48" s="1"/>
      <c r="H48" s="1"/>
      <c r="I48" s="1"/>
      <c r="R48" s="12"/>
      <c r="S48" s="12"/>
      <c r="T48" s="12"/>
      <c r="U48" s="12"/>
      <c r="V48" s="12"/>
      <c r="Z48" s="12"/>
      <c r="AA48" s="12"/>
      <c r="AB48" s="12"/>
      <c r="AC48" s="12"/>
      <c r="AD48" s="12"/>
      <c r="AE48" s="12"/>
      <c r="AF48" s="12"/>
      <c r="AG48" s="12"/>
    </row>
    <row r="49" spans="1:33" x14ac:dyDescent="0.25">
      <c r="A49" s="55"/>
      <c r="B49" s="55"/>
      <c r="C49" s="4" t="s">
        <v>173</v>
      </c>
      <c r="D49" s="1"/>
      <c r="E49" s="1"/>
      <c r="F49" s="1"/>
      <c r="G49" s="1"/>
      <c r="H49" s="1"/>
      <c r="I49" s="1"/>
      <c r="R49" s="12"/>
      <c r="S49" s="12"/>
      <c r="T49" s="12"/>
      <c r="U49" s="12"/>
      <c r="V49" s="12"/>
      <c r="Z49" s="12"/>
      <c r="AA49" s="12"/>
      <c r="AB49" s="12"/>
      <c r="AC49" s="12"/>
      <c r="AD49" s="12"/>
      <c r="AE49" s="12"/>
      <c r="AF49" s="12"/>
      <c r="AG49" s="12"/>
    </row>
    <row r="50" spans="1:33" x14ac:dyDescent="0.25">
      <c r="A50" s="20"/>
      <c r="B50" s="5" t="s">
        <v>174</v>
      </c>
      <c r="C50" s="17" t="s">
        <v>175</v>
      </c>
      <c r="D50" s="5" t="s">
        <v>6</v>
      </c>
      <c r="E50" s="1"/>
      <c r="F50" s="1"/>
      <c r="G50" s="1"/>
      <c r="H50" s="1"/>
      <c r="I50" s="1"/>
      <c r="R50" s="12"/>
      <c r="S50" s="12"/>
      <c r="T50" s="12"/>
      <c r="U50" s="12"/>
      <c r="V50" s="12"/>
      <c r="Z50" s="12"/>
      <c r="AA50" s="12"/>
      <c r="AB50" s="12"/>
      <c r="AC50" s="12"/>
      <c r="AD50" s="12"/>
      <c r="AE50" s="12"/>
      <c r="AF50" s="12"/>
      <c r="AG50" s="12"/>
    </row>
    <row r="51" spans="1:33" x14ac:dyDescent="0.25">
      <c r="A51" s="55"/>
      <c r="B51" s="55"/>
      <c r="C51" s="4" t="s">
        <v>176</v>
      </c>
      <c r="D51" s="1"/>
      <c r="E51" s="1"/>
      <c r="F51" s="1"/>
      <c r="G51" s="1"/>
      <c r="H51" s="1"/>
      <c r="I51" s="1"/>
      <c r="R51" s="12"/>
      <c r="S51" s="12"/>
      <c r="T51" s="12"/>
      <c r="U51" s="12"/>
      <c r="V51" s="12"/>
      <c r="Z51" s="12"/>
      <c r="AA51" s="12"/>
      <c r="AB51" s="12"/>
      <c r="AC51" s="12"/>
      <c r="AD51" s="12"/>
      <c r="AE51" s="12"/>
      <c r="AF51" s="12"/>
      <c r="AG51" s="12"/>
    </row>
    <row r="52" spans="1:33" x14ac:dyDescent="0.25">
      <c r="A52" s="20"/>
      <c r="B52" s="5" t="s">
        <v>177</v>
      </c>
      <c r="C52" s="17" t="s">
        <v>178</v>
      </c>
      <c r="D52" s="5" t="s">
        <v>7</v>
      </c>
      <c r="E52" s="1"/>
      <c r="F52" s="1"/>
      <c r="G52" s="1"/>
      <c r="H52" s="1"/>
      <c r="I52" s="1"/>
      <c r="R52" s="12"/>
      <c r="S52" s="12"/>
      <c r="T52" s="12"/>
      <c r="U52" s="12"/>
      <c r="V52" s="12"/>
      <c r="Z52" s="12"/>
      <c r="AA52" s="12"/>
      <c r="AB52" s="12"/>
      <c r="AC52" s="12"/>
      <c r="AD52" s="12"/>
      <c r="AE52" s="12"/>
      <c r="AF52" s="12"/>
      <c r="AG52" s="12"/>
    </row>
    <row r="53" spans="1:33" x14ac:dyDescent="0.25">
      <c r="A53" s="20"/>
      <c r="B53" s="1"/>
      <c r="C53" s="1"/>
      <c r="D53" s="1"/>
      <c r="E53" s="1"/>
      <c r="F53" s="1"/>
      <c r="G53" s="1"/>
      <c r="H53" s="1"/>
      <c r="I53" s="1"/>
      <c r="R53" s="12"/>
      <c r="S53" s="12"/>
      <c r="T53" s="12"/>
      <c r="U53" s="12"/>
      <c r="V53" s="12"/>
      <c r="Z53" s="12"/>
      <c r="AA53" s="12"/>
      <c r="AB53" s="12"/>
      <c r="AC53" s="12"/>
      <c r="AD53" s="12"/>
      <c r="AE53" s="12"/>
      <c r="AF53" s="12"/>
      <c r="AG53" s="12"/>
    </row>
    <row r="54" spans="1:33" x14ac:dyDescent="0.25">
      <c r="A54" s="20"/>
      <c r="B54" s="71" t="s">
        <v>141</v>
      </c>
      <c r="C54" s="71"/>
      <c r="D54" s="71"/>
      <c r="E54" s="1"/>
      <c r="F54" s="1"/>
      <c r="G54" s="1"/>
      <c r="H54" s="1"/>
      <c r="I54" s="1"/>
      <c r="R54" s="12"/>
      <c r="S54" s="12"/>
      <c r="T54" s="12"/>
      <c r="U54" s="12"/>
      <c r="V54" s="12"/>
      <c r="Z54" s="12"/>
      <c r="AA54" s="12"/>
      <c r="AB54" s="12"/>
      <c r="AC54" s="12"/>
      <c r="AD54" s="12"/>
      <c r="AE54" s="12"/>
      <c r="AF54" s="12"/>
      <c r="AG54" s="12"/>
    </row>
    <row r="55" spans="1:33" x14ac:dyDescent="0.25">
      <c r="A55" s="5">
        <v>5</v>
      </c>
      <c r="B55" s="72" t="s">
        <v>144</v>
      </c>
      <c r="C55" s="72"/>
      <c r="D55" s="72"/>
      <c r="E55" s="5">
        <v>1</v>
      </c>
      <c r="F55" s="5">
        <v>5</v>
      </c>
      <c r="G55" s="5">
        <v>3</v>
      </c>
      <c r="H55" s="19" t="s">
        <v>179</v>
      </c>
      <c r="I55" s="5" t="s">
        <v>81</v>
      </c>
      <c r="R55" s="12"/>
      <c r="S55" s="12"/>
      <c r="T55" s="12"/>
      <c r="U55" s="12"/>
      <c r="V55" s="12"/>
      <c r="Z55" s="12"/>
      <c r="AA55" s="12"/>
      <c r="AB55" s="12"/>
      <c r="AC55" s="12"/>
      <c r="AD55" s="12"/>
      <c r="AE55" s="12"/>
      <c r="AF55" s="12"/>
      <c r="AG55" s="12"/>
    </row>
    <row r="56" spans="1:33" ht="12.75" customHeight="1" x14ac:dyDescent="0.25">
      <c r="A56" s="55"/>
      <c r="B56" s="55"/>
      <c r="C56" s="4" t="s">
        <v>180</v>
      </c>
      <c r="D56" s="1"/>
      <c r="E56" s="1"/>
      <c r="F56" s="1"/>
      <c r="G56" s="1"/>
      <c r="H56" s="1"/>
      <c r="I56" s="1"/>
      <c r="R56" s="12"/>
      <c r="S56" s="12"/>
      <c r="U56" s="45" t="str">
        <f>"種 目"</f>
        <v>種 目</v>
      </c>
      <c r="V56" s="45"/>
      <c r="W56" s="45"/>
      <c r="X56" s="45" t="str">
        <f>$C$5</f>
        <v>共通女子 4x100mR</v>
      </c>
      <c r="Y56" s="45"/>
      <c r="Z56" s="45"/>
      <c r="AA56" s="45"/>
      <c r="AB56" s="45"/>
      <c r="AC56" s="45"/>
      <c r="AD56" s="45"/>
      <c r="AE56" s="26"/>
      <c r="AF56" s="12"/>
      <c r="AG56" s="12"/>
    </row>
    <row r="57" spans="1:33" ht="12.75" customHeight="1" x14ac:dyDescent="0.25">
      <c r="A57" s="20"/>
      <c r="B57" s="5" t="s">
        <v>181</v>
      </c>
      <c r="C57" s="17" t="s">
        <v>182</v>
      </c>
      <c r="D57" s="5" t="s">
        <v>7</v>
      </c>
      <c r="E57" s="1"/>
      <c r="F57" s="1"/>
      <c r="G57" s="1"/>
      <c r="H57" s="1"/>
      <c r="I57" s="1"/>
      <c r="R57" s="12"/>
      <c r="S57" s="12"/>
      <c r="T57" s="26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26"/>
      <c r="AF57" s="12"/>
      <c r="AG57" s="12"/>
    </row>
    <row r="58" spans="1:33" ht="12.75" customHeight="1" x14ac:dyDescent="0.25">
      <c r="A58" s="55"/>
      <c r="B58" s="55"/>
      <c r="C58" s="4" t="s">
        <v>183</v>
      </c>
      <c r="D58" s="1"/>
      <c r="E58" s="1"/>
      <c r="F58" s="1"/>
      <c r="G58" s="1"/>
      <c r="H58" s="1"/>
      <c r="I58" s="1"/>
      <c r="R58" s="12"/>
      <c r="S58" s="12"/>
      <c r="T58" s="26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26"/>
      <c r="AF58" s="12"/>
      <c r="AG58" s="12"/>
    </row>
    <row r="59" spans="1:33" ht="12.75" customHeight="1" x14ac:dyDescent="0.25">
      <c r="A59" s="20"/>
      <c r="B59" s="5" t="s">
        <v>184</v>
      </c>
      <c r="C59" s="17" t="s">
        <v>185</v>
      </c>
      <c r="D59" s="5" t="s">
        <v>6</v>
      </c>
      <c r="E59" s="1"/>
      <c r="F59" s="1"/>
      <c r="G59" s="1"/>
      <c r="H59" s="1"/>
      <c r="I59" s="1"/>
      <c r="R59" s="12"/>
      <c r="S59" s="12"/>
      <c r="T59" s="26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26"/>
      <c r="AF59" s="12"/>
      <c r="AG59" s="12"/>
    </row>
    <row r="60" spans="1:33" ht="12.75" customHeight="1" x14ac:dyDescent="0.25">
      <c r="A60" s="55"/>
      <c r="B60" s="55"/>
      <c r="C60" s="4" t="s">
        <v>140</v>
      </c>
      <c r="D60" s="1"/>
      <c r="E60" s="1"/>
      <c r="F60" s="1"/>
      <c r="G60" s="1"/>
      <c r="H60" s="1"/>
      <c r="I60" s="1"/>
      <c r="R60" s="12"/>
      <c r="S60" s="12"/>
      <c r="T60" s="26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26"/>
      <c r="AF60" s="12"/>
      <c r="AG60" s="12"/>
    </row>
    <row r="61" spans="1:33" ht="12.75" customHeight="1" x14ac:dyDescent="0.25">
      <c r="A61" s="20"/>
      <c r="B61" s="5" t="s">
        <v>142</v>
      </c>
      <c r="C61" s="17" t="s">
        <v>143</v>
      </c>
      <c r="D61" s="5" t="s">
        <v>6</v>
      </c>
      <c r="E61" s="1"/>
      <c r="F61" s="1"/>
      <c r="G61" s="1"/>
      <c r="H61" s="1"/>
      <c r="I61" s="1"/>
      <c r="R61" s="12"/>
      <c r="S61" s="12"/>
      <c r="T61" s="26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6"/>
      <c r="AF61" s="12"/>
      <c r="AG61" s="12"/>
    </row>
    <row r="62" spans="1:33" ht="12.75" customHeight="1" x14ac:dyDescent="0.25">
      <c r="A62" s="55"/>
      <c r="B62" s="55"/>
      <c r="C62" s="4" t="s">
        <v>186</v>
      </c>
      <c r="D62" s="1"/>
      <c r="E62" s="1"/>
      <c r="F62" s="1"/>
      <c r="G62" s="1"/>
      <c r="H62" s="1"/>
      <c r="I62" s="1"/>
      <c r="U62" s="44" t="str">
        <f>VLOOKUP(Q31,$K$11:$P$29,2,FALSE)</f>
        <v>第1位</v>
      </c>
      <c r="V62" s="44"/>
      <c r="W62" s="44"/>
      <c r="X62" s="45" t="str">
        <f>VLOOKUP(Q31,$K$11:$P$29,5,FALSE)</f>
        <v>記録  44秒26</v>
      </c>
      <c r="Y62" s="45"/>
      <c r="Z62" s="45"/>
      <c r="AA62" s="45"/>
      <c r="AB62" s="45"/>
      <c r="AC62" s="45"/>
      <c r="AD62" s="45"/>
      <c r="AE62" s="26"/>
      <c r="AF62" s="12"/>
      <c r="AG62" s="12"/>
    </row>
    <row r="63" spans="1:33" ht="12.75" customHeight="1" x14ac:dyDescent="0.25">
      <c r="A63" s="20"/>
      <c r="B63" s="5" t="s">
        <v>187</v>
      </c>
      <c r="C63" s="17" t="s">
        <v>188</v>
      </c>
      <c r="D63" s="5" t="s">
        <v>6</v>
      </c>
      <c r="E63" s="1"/>
      <c r="F63" s="1"/>
      <c r="G63" s="1"/>
      <c r="H63" s="1"/>
      <c r="I63" s="1"/>
      <c r="T63" s="28"/>
      <c r="U63" s="44"/>
      <c r="V63" s="44"/>
      <c r="W63" s="44"/>
      <c r="X63" s="45"/>
      <c r="Y63" s="45"/>
      <c r="Z63" s="45"/>
      <c r="AA63" s="45"/>
      <c r="AB63" s="45"/>
      <c r="AC63" s="45"/>
      <c r="AD63" s="45"/>
      <c r="AE63" s="26"/>
      <c r="AF63" s="12"/>
      <c r="AG63" s="12"/>
    </row>
    <row r="64" spans="1:33" ht="12.75" customHeight="1" x14ac:dyDescent="0.25">
      <c r="A64" s="20"/>
      <c r="B64" s="1"/>
      <c r="C64" s="1"/>
      <c r="D64" s="1"/>
      <c r="E64" s="1"/>
      <c r="F64" s="1"/>
      <c r="G64" s="1"/>
      <c r="H64" s="1"/>
      <c r="I64" s="1"/>
      <c r="T64" s="28"/>
      <c r="U64" s="44"/>
      <c r="V64" s="44"/>
      <c r="W64" s="44"/>
      <c r="X64" s="45"/>
      <c r="Y64" s="45"/>
      <c r="Z64" s="45"/>
      <c r="AA64" s="45"/>
      <c r="AB64" s="45"/>
      <c r="AC64" s="45"/>
      <c r="AD64" s="45"/>
      <c r="AE64" s="26"/>
      <c r="AF64" s="12"/>
      <c r="AG64" s="12"/>
    </row>
    <row r="65" spans="1:33" ht="12.75" customHeight="1" x14ac:dyDescent="0.25">
      <c r="A65" s="20"/>
      <c r="B65" s="71" t="s">
        <v>220</v>
      </c>
      <c r="C65" s="71"/>
      <c r="D65" s="71"/>
      <c r="E65" s="1"/>
      <c r="F65" s="1"/>
      <c r="G65" s="1"/>
      <c r="H65" s="1"/>
      <c r="I65" s="1"/>
      <c r="T65" s="28"/>
      <c r="U65" s="44"/>
      <c r="V65" s="44"/>
      <c r="W65" s="44"/>
      <c r="X65" s="45"/>
      <c r="Y65" s="45"/>
      <c r="Z65" s="45"/>
      <c r="AA65" s="45"/>
      <c r="AB65" s="45"/>
      <c r="AC65" s="45"/>
      <c r="AD65" s="45"/>
      <c r="AE65" s="26"/>
      <c r="AF65" s="12"/>
      <c r="AG65" s="12"/>
    </row>
    <row r="66" spans="1:33" ht="12.75" customHeight="1" x14ac:dyDescent="0.25">
      <c r="A66" s="5">
        <v>6</v>
      </c>
      <c r="B66" s="72" t="s">
        <v>16</v>
      </c>
      <c r="C66" s="72"/>
      <c r="D66" s="72"/>
      <c r="E66" s="5">
        <v>3</v>
      </c>
      <c r="F66" s="5">
        <v>3</v>
      </c>
      <c r="G66" s="5">
        <v>2</v>
      </c>
      <c r="H66" s="19" t="s">
        <v>221</v>
      </c>
      <c r="I66" s="5" t="s">
        <v>80</v>
      </c>
      <c r="T66" s="28"/>
      <c r="U66" s="44"/>
      <c r="V66" s="44"/>
      <c r="W66" s="44"/>
      <c r="X66" s="45"/>
      <c r="Y66" s="45"/>
      <c r="Z66" s="45"/>
      <c r="AA66" s="45"/>
      <c r="AB66" s="45"/>
      <c r="AC66" s="45"/>
      <c r="AD66" s="45"/>
      <c r="AE66" s="26"/>
      <c r="AF66" s="12"/>
      <c r="AG66" s="12"/>
    </row>
    <row r="67" spans="1:33" ht="12.75" customHeight="1" x14ac:dyDescent="0.25">
      <c r="A67" s="55"/>
      <c r="B67" s="55"/>
      <c r="C67" s="4" t="s">
        <v>222</v>
      </c>
      <c r="D67" s="1"/>
      <c r="E67" s="1"/>
      <c r="F67" s="1"/>
      <c r="G67" s="1"/>
      <c r="H67" s="1"/>
      <c r="I67" s="1"/>
      <c r="R67" s="12"/>
      <c r="W67" s="46" t="str">
        <f>VLOOKUP(Q31,$K$11:$P$29,6,FALSE)</f>
        <v>Q</v>
      </c>
      <c r="X67" s="46"/>
      <c r="Y67" s="46"/>
      <c r="Z67" s="46"/>
      <c r="AA67" s="46"/>
      <c r="AB67" s="46"/>
      <c r="AC67" s="46"/>
      <c r="AD67" s="46"/>
      <c r="AE67" s="46"/>
      <c r="AF67" s="12"/>
      <c r="AG67" s="12"/>
    </row>
    <row r="68" spans="1:33" ht="12.75" customHeight="1" x14ac:dyDescent="0.25">
      <c r="A68" s="20"/>
      <c r="B68" s="5" t="s">
        <v>223</v>
      </c>
      <c r="C68" s="17" t="s">
        <v>224</v>
      </c>
      <c r="D68" s="5" t="s">
        <v>6</v>
      </c>
      <c r="E68" s="1"/>
      <c r="F68" s="1"/>
      <c r="G68" s="1"/>
      <c r="H68" s="1"/>
      <c r="I68" s="1"/>
      <c r="R68" s="12"/>
      <c r="S68" s="12"/>
      <c r="T68" s="12"/>
      <c r="W68" s="46"/>
      <c r="X68" s="46"/>
      <c r="Y68" s="46"/>
      <c r="Z68" s="46"/>
      <c r="AA68" s="46"/>
      <c r="AB68" s="46"/>
      <c r="AC68" s="46"/>
      <c r="AD68" s="46"/>
      <c r="AE68" s="46"/>
      <c r="AF68" s="12"/>
      <c r="AG68" s="12"/>
    </row>
    <row r="69" spans="1:33" ht="13.5" customHeight="1" x14ac:dyDescent="0.25">
      <c r="A69" s="55"/>
      <c r="B69" s="55"/>
      <c r="C69" s="4" t="s">
        <v>225</v>
      </c>
      <c r="D69" s="1"/>
      <c r="E69" s="1"/>
      <c r="F69" s="1"/>
      <c r="G69" s="1"/>
      <c r="H69" s="1"/>
      <c r="I69" s="1"/>
      <c r="R69" s="12"/>
      <c r="S69" s="12"/>
      <c r="T69" s="12"/>
      <c r="U69" s="12"/>
      <c r="V69" s="12"/>
      <c r="W69" s="22"/>
      <c r="X69" s="22"/>
      <c r="Y69" s="22"/>
      <c r="Z69" s="22"/>
      <c r="AA69" s="22"/>
      <c r="AB69" s="22"/>
      <c r="AC69" s="22"/>
      <c r="AD69" s="22"/>
      <c r="AE69" s="22"/>
      <c r="AF69" s="12"/>
      <c r="AG69" s="12"/>
    </row>
    <row r="70" spans="1:33" x14ac:dyDescent="0.25">
      <c r="A70" s="20"/>
      <c r="B70" s="5" t="s">
        <v>226</v>
      </c>
      <c r="C70" s="17" t="s">
        <v>227</v>
      </c>
      <c r="D70" s="5" t="s">
        <v>6</v>
      </c>
      <c r="E70" s="1"/>
      <c r="F70" s="1"/>
      <c r="G70" s="1"/>
      <c r="H70" s="1"/>
      <c r="I70" s="1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</row>
    <row r="71" spans="1:33" x14ac:dyDescent="0.25">
      <c r="A71" s="55"/>
      <c r="B71" s="55"/>
      <c r="C71" s="4" t="s">
        <v>228</v>
      </c>
      <c r="D71" s="1"/>
      <c r="E71" s="1"/>
      <c r="F71" s="1"/>
      <c r="G71" s="1"/>
      <c r="H71" s="1"/>
      <c r="I71" s="1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</row>
    <row r="72" spans="1:33" x14ac:dyDescent="0.25">
      <c r="A72" s="20"/>
      <c r="B72" s="5" t="s">
        <v>229</v>
      </c>
      <c r="C72" s="17" t="s">
        <v>230</v>
      </c>
      <c r="D72" s="5" t="s">
        <v>6</v>
      </c>
      <c r="E72" s="1"/>
      <c r="F72" s="1"/>
      <c r="G72" s="1"/>
      <c r="H72" s="1"/>
      <c r="I72" s="1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</row>
    <row r="73" spans="1:33" ht="12.75" customHeight="1" x14ac:dyDescent="0.25">
      <c r="A73" s="55"/>
      <c r="B73" s="55"/>
      <c r="C73" s="4" t="s">
        <v>231</v>
      </c>
      <c r="D73" s="1"/>
      <c r="E73" s="1"/>
      <c r="F73" s="1"/>
      <c r="G73" s="1"/>
      <c r="H73" s="1"/>
      <c r="I73" s="1"/>
      <c r="R73" s="12"/>
      <c r="S73" s="12"/>
      <c r="U73" s="73" t="e">
        <f>VLOOKUP(Q31,$K$11:$P$29,3,FALSE)</f>
        <v>#REF!</v>
      </c>
      <c r="V73" s="73"/>
      <c r="W73" s="73"/>
      <c r="X73" s="73"/>
      <c r="Y73" s="73"/>
      <c r="Z73" s="73"/>
      <c r="AA73" s="73"/>
      <c r="AB73" s="73"/>
      <c r="AC73" s="73"/>
      <c r="AD73" s="73"/>
      <c r="AE73" s="13"/>
      <c r="AF73" s="12"/>
      <c r="AG73" s="12"/>
    </row>
    <row r="74" spans="1:33" ht="12.75" customHeight="1" x14ac:dyDescent="0.25">
      <c r="A74" s="20"/>
      <c r="B74" s="5" t="s">
        <v>232</v>
      </c>
      <c r="C74" s="17" t="s">
        <v>233</v>
      </c>
      <c r="D74" s="5" t="s">
        <v>6</v>
      </c>
      <c r="E74" s="1"/>
      <c r="F74" s="1"/>
      <c r="G74" s="1"/>
      <c r="H74" s="1"/>
      <c r="I74" s="1"/>
      <c r="R74" s="12"/>
      <c r="S74" s="12"/>
      <c r="T74" s="1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13"/>
      <c r="AF74" s="12"/>
      <c r="AG74" s="12"/>
    </row>
    <row r="75" spans="1:33" ht="12.75" customHeight="1" x14ac:dyDescent="0.25">
      <c r="A75" s="20"/>
      <c r="B75" s="1"/>
      <c r="C75" s="1"/>
      <c r="D75" s="1"/>
      <c r="E75" s="1"/>
      <c r="F75" s="1"/>
      <c r="G75" s="1"/>
      <c r="H75" s="1"/>
      <c r="I75" s="1"/>
      <c r="R75" s="12"/>
      <c r="S75" s="12"/>
      <c r="T75" s="1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13"/>
      <c r="AF75" s="12"/>
      <c r="AG75" s="12"/>
    </row>
    <row r="76" spans="1:33" ht="12.75" customHeight="1" x14ac:dyDescent="0.25">
      <c r="A76" s="20"/>
      <c r="B76" s="71" t="s">
        <v>54</v>
      </c>
      <c r="C76" s="71"/>
      <c r="D76" s="71"/>
      <c r="E76" s="1"/>
      <c r="F76" s="1"/>
      <c r="G76" s="1"/>
      <c r="H76" s="1"/>
      <c r="I76" s="1"/>
      <c r="R76" s="12"/>
      <c r="S76" s="12"/>
      <c r="T76" s="1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13"/>
      <c r="AF76" s="12"/>
      <c r="AG76" s="12"/>
    </row>
    <row r="77" spans="1:33" ht="12.75" customHeight="1" x14ac:dyDescent="0.25">
      <c r="A77" s="5">
        <v>7</v>
      </c>
      <c r="B77" s="72" t="s">
        <v>47</v>
      </c>
      <c r="C77" s="72"/>
      <c r="D77" s="72"/>
      <c r="E77" s="5">
        <v>1</v>
      </c>
      <c r="F77" s="5">
        <v>6</v>
      </c>
      <c r="G77" s="5">
        <v>4</v>
      </c>
      <c r="H77" s="19" t="s">
        <v>189</v>
      </c>
      <c r="I77" s="5" t="s">
        <v>81</v>
      </c>
      <c r="R77" s="12"/>
      <c r="S77" s="12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30"/>
      <c r="AF77" s="12"/>
      <c r="AG77" s="12"/>
    </row>
    <row r="78" spans="1:33" ht="12.75" customHeight="1" x14ac:dyDescent="0.25">
      <c r="A78" s="55"/>
      <c r="B78" s="55"/>
      <c r="C78" s="4" t="s">
        <v>190</v>
      </c>
      <c r="D78" s="1"/>
      <c r="E78" s="1"/>
      <c r="F78" s="1"/>
      <c r="G78" s="1"/>
      <c r="H78" s="1"/>
      <c r="I78" s="1"/>
      <c r="R78" s="12"/>
      <c r="S78" s="12"/>
      <c r="T78" s="30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30"/>
      <c r="AF78" s="12"/>
      <c r="AG78" s="12"/>
    </row>
    <row r="79" spans="1:33" ht="12.75" customHeight="1" x14ac:dyDescent="0.25">
      <c r="A79" s="20"/>
      <c r="B79" s="5" t="s">
        <v>191</v>
      </c>
      <c r="C79" s="17" t="s">
        <v>192</v>
      </c>
      <c r="D79" s="5" t="s">
        <v>6</v>
      </c>
      <c r="E79" s="1"/>
      <c r="F79" s="1"/>
      <c r="G79" s="1"/>
      <c r="H79" s="1"/>
      <c r="I79" s="1"/>
      <c r="R79" s="12"/>
      <c r="S79" s="12"/>
      <c r="T79" s="30"/>
      <c r="U79" s="74" t="str">
        <f>VLOOKUP(Q31,$K$11:$P$29,4,FALSE)</f>
        <v>布施･根津･丸山･渡邉</v>
      </c>
      <c r="V79" s="74"/>
      <c r="W79" s="74"/>
      <c r="X79" s="74"/>
      <c r="Y79" s="74"/>
      <c r="Z79" s="74"/>
      <c r="AA79" s="74"/>
      <c r="AB79" s="74"/>
      <c r="AC79" s="74"/>
      <c r="AD79" s="74"/>
      <c r="AE79" s="30"/>
      <c r="AF79" s="12"/>
      <c r="AG79" s="12"/>
    </row>
    <row r="80" spans="1:33" ht="12.75" customHeight="1" x14ac:dyDescent="0.25">
      <c r="A80" s="55"/>
      <c r="B80" s="55"/>
      <c r="C80" s="4" t="s">
        <v>53</v>
      </c>
      <c r="D80" s="1"/>
      <c r="E80" s="1"/>
      <c r="F80" s="1"/>
      <c r="G80" s="1"/>
      <c r="H80" s="1"/>
      <c r="I80" s="1"/>
      <c r="R80" s="12"/>
      <c r="S80" s="12"/>
      <c r="T80" s="30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30"/>
      <c r="AF80" s="12"/>
      <c r="AG80" s="12"/>
    </row>
    <row r="81" spans="1:33" ht="12.75" customHeight="1" x14ac:dyDescent="0.25">
      <c r="A81" s="20"/>
      <c r="B81" s="5" t="s">
        <v>55</v>
      </c>
      <c r="C81" s="17" t="s">
        <v>56</v>
      </c>
      <c r="D81" s="5" t="s">
        <v>6</v>
      </c>
      <c r="E81" s="1"/>
      <c r="F81" s="1"/>
      <c r="G81" s="1"/>
      <c r="H81" s="1"/>
      <c r="I81" s="1"/>
      <c r="R81" s="12"/>
      <c r="S81" s="12"/>
      <c r="T81" s="30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30"/>
      <c r="AF81" s="12"/>
      <c r="AG81" s="12"/>
    </row>
    <row r="82" spans="1:33" ht="12.75" customHeight="1" x14ac:dyDescent="0.25">
      <c r="A82" s="55"/>
      <c r="B82" s="55"/>
      <c r="C82" s="4" t="s">
        <v>193</v>
      </c>
      <c r="D82" s="1"/>
      <c r="E82" s="1"/>
      <c r="F82" s="1"/>
      <c r="G82" s="1"/>
      <c r="H82" s="1"/>
      <c r="I82" s="1"/>
      <c r="R82" s="12"/>
      <c r="S82" s="12"/>
      <c r="T82" s="30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30"/>
      <c r="AF82" s="12"/>
      <c r="AG82" s="12"/>
    </row>
    <row r="83" spans="1:33" ht="12.75" customHeight="1" x14ac:dyDescent="0.25">
      <c r="A83" s="20"/>
      <c r="B83" s="5" t="s">
        <v>194</v>
      </c>
      <c r="C83" s="17" t="s">
        <v>195</v>
      </c>
      <c r="D83" s="5" t="s">
        <v>6</v>
      </c>
      <c r="E83" s="1"/>
      <c r="F83" s="1"/>
      <c r="G83" s="1"/>
      <c r="H83" s="1"/>
      <c r="I83" s="1"/>
      <c r="R83" s="12"/>
      <c r="S83" s="12"/>
      <c r="T83" s="30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0"/>
      <c r="AF83" s="12"/>
      <c r="AG83" s="12"/>
    </row>
    <row r="84" spans="1:33" x14ac:dyDescent="0.25">
      <c r="A84" s="55"/>
      <c r="B84" s="55"/>
      <c r="C84" s="4" t="s">
        <v>196</v>
      </c>
      <c r="D84" s="1"/>
      <c r="E84" s="1"/>
      <c r="F84" s="1"/>
      <c r="G84" s="1"/>
      <c r="H84" s="1"/>
      <c r="I84" s="1"/>
    </row>
    <row r="85" spans="1:33" x14ac:dyDescent="0.25">
      <c r="A85" s="20"/>
      <c r="B85" s="5" t="s">
        <v>197</v>
      </c>
      <c r="C85" s="17" t="s">
        <v>198</v>
      </c>
      <c r="D85" s="5" t="s">
        <v>6</v>
      </c>
      <c r="E85" s="1"/>
      <c r="F85" s="1"/>
      <c r="G85" s="1"/>
      <c r="H85" s="1"/>
      <c r="I85" s="1"/>
    </row>
    <row r="86" spans="1:33" ht="12.75" customHeight="1" x14ac:dyDescent="0.25">
      <c r="A86" s="20"/>
      <c r="B86" s="1"/>
      <c r="C86" s="1"/>
      <c r="D86" s="1"/>
      <c r="E86" s="1"/>
      <c r="F86" s="1"/>
      <c r="G86" s="1"/>
      <c r="H86" s="1"/>
      <c r="I86" s="1"/>
      <c r="X86" s="13"/>
      <c r="Y86" s="48">
        <f ca="1">$M$5</f>
        <v>45567</v>
      </c>
      <c r="Z86" s="48"/>
      <c r="AA86" s="48"/>
      <c r="AB86" s="48"/>
      <c r="AC86" s="48"/>
      <c r="AD86" s="48"/>
      <c r="AE86" s="48"/>
    </row>
    <row r="87" spans="1:33" ht="12.75" customHeight="1" x14ac:dyDescent="0.25">
      <c r="A87" s="20"/>
      <c r="B87" s="71" t="s">
        <v>234</v>
      </c>
      <c r="C87" s="71"/>
      <c r="D87" s="71"/>
      <c r="E87" s="1"/>
      <c r="F87" s="1"/>
      <c r="G87" s="1"/>
      <c r="H87" s="1"/>
      <c r="I87" s="1"/>
      <c r="X87" s="13"/>
      <c r="Y87" s="48"/>
      <c r="Z87" s="48"/>
      <c r="AA87" s="48"/>
      <c r="AB87" s="48"/>
      <c r="AC87" s="48"/>
      <c r="AD87" s="48"/>
      <c r="AE87" s="48"/>
    </row>
    <row r="88" spans="1:33" x14ac:dyDescent="0.25">
      <c r="A88" s="5">
        <v>8</v>
      </c>
      <c r="B88" s="72" t="s">
        <v>49</v>
      </c>
      <c r="C88" s="72"/>
      <c r="D88" s="72"/>
      <c r="E88" s="5">
        <v>3</v>
      </c>
      <c r="F88" s="5">
        <v>5</v>
      </c>
      <c r="G88" s="5">
        <v>3</v>
      </c>
      <c r="H88" s="19" t="s">
        <v>189</v>
      </c>
      <c r="I88" s="5"/>
      <c r="Y88" s="48"/>
      <c r="Z88" s="48"/>
      <c r="AA88" s="48"/>
      <c r="AB88" s="48"/>
      <c r="AC88" s="48"/>
      <c r="AD88" s="48"/>
      <c r="AE88" s="48"/>
    </row>
    <row r="89" spans="1:33" x14ac:dyDescent="0.25">
      <c r="A89" s="55"/>
      <c r="B89" s="55"/>
      <c r="C89" s="4" t="s">
        <v>235</v>
      </c>
      <c r="D89" s="1"/>
      <c r="E89" s="1"/>
      <c r="F89" s="1"/>
      <c r="G89" s="1"/>
      <c r="H89" s="1"/>
      <c r="I89" s="1"/>
    </row>
    <row r="90" spans="1:33" x14ac:dyDescent="0.25">
      <c r="A90" s="20"/>
      <c r="B90" s="5" t="s">
        <v>236</v>
      </c>
      <c r="C90" s="17" t="s">
        <v>237</v>
      </c>
      <c r="D90" s="5" t="s">
        <v>6</v>
      </c>
      <c r="E90" s="1"/>
      <c r="F90" s="1"/>
      <c r="G90" s="1"/>
      <c r="H90" s="1"/>
      <c r="I90" s="1"/>
    </row>
    <row r="91" spans="1:33" ht="15" customHeight="1" x14ac:dyDescent="0.25">
      <c r="A91" s="55"/>
      <c r="B91" s="55"/>
      <c r="C91" s="4" t="s">
        <v>238</v>
      </c>
      <c r="D91" s="1"/>
      <c r="E91" s="1"/>
      <c r="F91" s="1"/>
      <c r="G91" s="1"/>
      <c r="H91" s="1"/>
      <c r="I91" s="1"/>
      <c r="Q91" s="15">
        <v>2</v>
      </c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</row>
    <row r="92" spans="1:33" ht="15" customHeight="1" x14ac:dyDescent="0.25">
      <c r="A92" s="20"/>
      <c r="B92" s="5" t="s">
        <v>239</v>
      </c>
      <c r="C92" s="17" t="s">
        <v>240</v>
      </c>
      <c r="D92" s="5" t="s">
        <v>7</v>
      </c>
      <c r="E92" s="1"/>
      <c r="F92" s="1"/>
      <c r="G92" s="1"/>
      <c r="H92" s="1"/>
      <c r="I92" s="1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</row>
    <row r="93" spans="1:33" ht="15" customHeight="1" x14ac:dyDescent="0.25">
      <c r="A93" s="55"/>
      <c r="B93" s="55"/>
      <c r="C93" s="4" t="s">
        <v>241</v>
      </c>
      <c r="D93" s="1"/>
      <c r="E93" s="1"/>
      <c r="F93" s="1"/>
      <c r="G93" s="1"/>
      <c r="H93" s="1"/>
      <c r="I93" s="1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</row>
    <row r="94" spans="1:33" ht="15" customHeight="1" x14ac:dyDescent="0.25">
      <c r="A94" s="20"/>
      <c r="B94" s="5" t="s">
        <v>242</v>
      </c>
      <c r="C94" s="17" t="s">
        <v>243</v>
      </c>
      <c r="D94" s="5" t="s">
        <v>6</v>
      </c>
      <c r="E94" s="1"/>
      <c r="F94" s="1"/>
      <c r="G94" s="1"/>
      <c r="H94" s="1"/>
      <c r="I94" s="1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</row>
    <row r="95" spans="1:33" ht="15" customHeight="1" x14ac:dyDescent="0.25">
      <c r="A95" s="55"/>
      <c r="B95" s="55"/>
      <c r="C95" s="4" t="s">
        <v>244</v>
      </c>
      <c r="D95" s="1"/>
      <c r="E95" s="1"/>
      <c r="F95" s="1"/>
      <c r="G95" s="1"/>
      <c r="H95" s="1"/>
      <c r="I95" s="1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</row>
    <row r="96" spans="1:33" ht="12" customHeight="1" x14ac:dyDescent="0.25">
      <c r="A96" s="20"/>
      <c r="B96" s="5" t="s">
        <v>245</v>
      </c>
      <c r="C96" s="17" t="s">
        <v>246</v>
      </c>
      <c r="D96" s="5" t="s">
        <v>6</v>
      </c>
      <c r="E96" s="1"/>
      <c r="F96" s="1"/>
      <c r="G96" s="1"/>
      <c r="H96" s="1"/>
      <c r="I96" s="1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</row>
    <row r="97" spans="1:33" ht="12.75" customHeight="1" x14ac:dyDescent="0.25">
      <c r="A97" s="20"/>
      <c r="B97" s="1"/>
      <c r="C97" s="1"/>
      <c r="D97" s="1"/>
      <c r="E97" s="1"/>
      <c r="F97" s="1"/>
      <c r="G97" s="1"/>
      <c r="H97" s="1"/>
      <c r="I97" s="1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50" t="s">
        <v>11</v>
      </c>
      <c r="AD97" s="50"/>
      <c r="AE97" s="12"/>
      <c r="AF97" s="12"/>
      <c r="AG97" s="12"/>
    </row>
    <row r="98" spans="1:33" ht="12.75" customHeight="1" x14ac:dyDescent="0.25">
      <c r="A98" s="20"/>
      <c r="B98" s="71" t="s">
        <v>234</v>
      </c>
      <c r="C98" s="71"/>
      <c r="D98" s="71"/>
      <c r="E98" s="1"/>
      <c r="F98" s="1"/>
      <c r="G98" s="1"/>
      <c r="H98" s="1"/>
      <c r="I98" s="1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50"/>
      <c r="AD98" s="50"/>
      <c r="AE98" s="12"/>
      <c r="AF98" s="12"/>
      <c r="AG98" s="12"/>
    </row>
    <row r="99" spans="1:33" x14ac:dyDescent="0.25">
      <c r="A99" s="5">
        <v>8</v>
      </c>
      <c r="B99" s="72" t="s">
        <v>49</v>
      </c>
      <c r="C99" s="72"/>
      <c r="D99" s="72"/>
      <c r="E99" s="5">
        <v>3</v>
      </c>
      <c r="F99" s="5">
        <v>5</v>
      </c>
      <c r="G99" s="5">
        <v>3</v>
      </c>
      <c r="H99" s="19" t="s">
        <v>189</v>
      </c>
      <c r="I99" s="5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50"/>
      <c r="AD99" s="50"/>
      <c r="AE99" s="12"/>
      <c r="AF99" s="12"/>
      <c r="AG99" s="12"/>
    </row>
    <row r="100" spans="1:33" x14ac:dyDescent="0.25">
      <c r="A100" s="55"/>
      <c r="B100" s="55"/>
      <c r="C100" s="4" t="s">
        <v>235</v>
      </c>
      <c r="D100" s="1"/>
      <c r="E100" s="1"/>
      <c r="F100" s="1"/>
      <c r="G100" s="1"/>
      <c r="H100" s="1"/>
      <c r="I100" s="1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4"/>
      <c r="AC100" s="14"/>
      <c r="AD100" s="12"/>
      <c r="AE100" s="12"/>
      <c r="AF100" s="12"/>
    </row>
    <row r="101" spans="1:33" x14ac:dyDescent="0.25">
      <c r="A101" s="20"/>
      <c r="B101" s="5" t="s">
        <v>236</v>
      </c>
      <c r="C101" s="17" t="s">
        <v>237</v>
      </c>
      <c r="D101" s="5" t="s">
        <v>6</v>
      </c>
      <c r="E101" s="1"/>
      <c r="F101" s="1"/>
      <c r="G101" s="1"/>
      <c r="H101" s="1"/>
      <c r="I101" s="1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4"/>
      <c r="AC101" s="14"/>
      <c r="AD101" s="12"/>
      <c r="AE101" s="12"/>
      <c r="AF101" s="12"/>
    </row>
    <row r="102" spans="1:33" x14ac:dyDescent="0.25">
      <c r="A102" s="55"/>
      <c r="B102" s="55"/>
      <c r="C102" s="4" t="s">
        <v>238</v>
      </c>
      <c r="D102" s="1"/>
      <c r="E102" s="1"/>
      <c r="F102" s="1"/>
      <c r="G102" s="1"/>
      <c r="H102" s="1"/>
      <c r="I102" s="1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4"/>
      <c r="AC102" s="14"/>
      <c r="AD102" s="12"/>
      <c r="AE102" s="12"/>
      <c r="AF102" s="12"/>
    </row>
    <row r="103" spans="1:33" x14ac:dyDescent="0.25">
      <c r="A103" s="20"/>
      <c r="B103" s="5" t="s">
        <v>239</v>
      </c>
      <c r="C103" s="17" t="s">
        <v>240</v>
      </c>
      <c r="D103" s="5" t="s">
        <v>7</v>
      </c>
      <c r="E103" s="1"/>
      <c r="F103" s="1"/>
      <c r="G103" s="1"/>
      <c r="H103" s="1"/>
      <c r="I103" s="1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4"/>
      <c r="AC103" s="14"/>
      <c r="AD103" s="12"/>
      <c r="AE103" s="12"/>
      <c r="AF103" s="12"/>
    </row>
    <row r="104" spans="1:33" x14ac:dyDescent="0.25">
      <c r="A104" s="55"/>
      <c r="B104" s="55"/>
      <c r="C104" s="4" t="s">
        <v>241</v>
      </c>
      <c r="D104" s="1"/>
      <c r="E104" s="1"/>
      <c r="F104" s="1"/>
      <c r="G104" s="1"/>
      <c r="H104" s="1"/>
      <c r="I104" s="1"/>
      <c r="Q104" s="12"/>
      <c r="R104" s="12"/>
      <c r="S104" s="12"/>
      <c r="T104" s="12"/>
      <c r="U104" s="12"/>
      <c r="V104" s="12"/>
      <c r="Z104" s="12"/>
      <c r="AA104" s="12"/>
      <c r="AB104" s="14"/>
      <c r="AC104" s="14"/>
      <c r="AD104" s="12"/>
      <c r="AE104" s="12"/>
      <c r="AF104" s="12"/>
    </row>
    <row r="105" spans="1:33" x14ac:dyDescent="0.25">
      <c r="A105" s="20"/>
      <c r="B105" s="5" t="s">
        <v>242</v>
      </c>
      <c r="C105" s="17" t="s">
        <v>243</v>
      </c>
      <c r="D105" s="5" t="s">
        <v>6</v>
      </c>
      <c r="E105" s="1"/>
      <c r="F105" s="1"/>
      <c r="G105" s="1"/>
      <c r="H105" s="1"/>
      <c r="I105" s="1"/>
      <c r="R105" s="12"/>
      <c r="S105" s="12"/>
      <c r="T105" s="12"/>
      <c r="U105" s="12"/>
      <c r="V105" s="12"/>
      <c r="Z105" s="12"/>
      <c r="AA105" s="12"/>
      <c r="AB105" s="12"/>
      <c r="AC105" s="12"/>
      <c r="AD105" s="12"/>
      <c r="AE105" s="12"/>
      <c r="AF105" s="12"/>
      <c r="AG105" s="12"/>
    </row>
    <row r="106" spans="1:33" x14ac:dyDescent="0.25">
      <c r="A106" s="55"/>
      <c r="B106" s="55"/>
      <c r="C106" s="4" t="s">
        <v>244</v>
      </c>
      <c r="D106" s="1"/>
      <c r="E106" s="1"/>
      <c r="F106" s="1"/>
      <c r="G106" s="1"/>
      <c r="H106" s="1"/>
      <c r="I106" s="1"/>
      <c r="R106" s="12"/>
      <c r="S106" s="12"/>
      <c r="T106" s="12"/>
      <c r="U106" s="12"/>
      <c r="V106" s="12"/>
      <c r="Z106" s="12"/>
      <c r="AA106" s="12"/>
      <c r="AB106" s="12"/>
      <c r="AC106" s="12"/>
      <c r="AD106" s="12"/>
      <c r="AE106" s="12"/>
      <c r="AF106" s="12"/>
      <c r="AG106" s="12"/>
    </row>
    <row r="107" spans="1:33" x14ac:dyDescent="0.25">
      <c r="A107" s="20"/>
      <c r="B107" s="5" t="s">
        <v>245</v>
      </c>
      <c r="C107" s="17" t="s">
        <v>246</v>
      </c>
      <c r="D107" s="5" t="s">
        <v>6</v>
      </c>
      <c r="E107" s="1"/>
      <c r="F107" s="1"/>
      <c r="G107" s="1"/>
      <c r="H107" s="1"/>
      <c r="I107" s="1"/>
      <c r="R107" s="12"/>
      <c r="S107" s="12"/>
      <c r="T107" s="12"/>
      <c r="U107" s="12"/>
      <c r="V107" s="12"/>
      <c r="Z107" s="12"/>
      <c r="AA107" s="12"/>
      <c r="AB107" s="12"/>
      <c r="AC107" s="12"/>
      <c r="AD107" s="12"/>
      <c r="AE107" s="12"/>
      <c r="AF107" s="12"/>
      <c r="AG107" s="12"/>
    </row>
    <row r="108" spans="1:33" x14ac:dyDescent="0.25">
      <c r="A108" s="20"/>
      <c r="B108" s="1"/>
      <c r="C108" s="1"/>
      <c r="D108" s="1"/>
      <c r="E108" s="1"/>
      <c r="F108" s="1"/>
      <c r="G108" s="1"/>
      <c r="H108" s="1"/>
      <c r="I108" s="1"/>
      <c r="R108" s="12"/>
      <c r="S108" s="12"/>
      <c r="T108" s="12"/>
      <c r="U108" s="12"/>
      <c r="V108" s="12"/>
      <c r="Z108" s="12"/>
      <c r="AA108" s="12"/>
      <c r="AB108" s="12"/>
      <c r="AC108" s="12"/>
      <c r="AD108" s="12"/>
      <c r="AE108" s="12"/>
      <c r="AF108" s="12"/>
      <c r="AG108" s="12"/>
    </row>
    <row r="109" spans="1:33" x14ac:dyDescent="0.25">
      <c r="A109" s="20"/>
      <c r="B109" s="71" t="s">
        <v>234</v>
      </c>
      <c r="C109" s="71"/>
      <c r="D109" s="71"/>
      <c r="E109" s="1"/>
      <c r="F109" s="1"/>
      <c r="G109" s="1"/>
      <c r="H109" s="1"/>
      <c r="I109" s="1"/>
      <c r="R109" s="12"/>
      <c r="S109" s="12"/>
      <c r="T109" s="12"/>
      <c r="U109" s="12"/>
      <c r="V109" s="12"/>
      <c r="Z109" s="12"/>
      <c r="AA109" s="12"/>
      <c r="AB109" s="12"/>
      <c r="AC109" s="12"/>
      <c r="AD109" s="12"/>
      <c r="AE109" s="12"/>
      <c r="AF109" s="12"/>
      <c r="AG109" s="12"/>
    </row>
    <row r="110" spans="1:33" x14ac:dyDescent="0.25">
      <c r="A110" s="5">
        <v>8</v>
      </c>
      <c r="B110" s="72" t="s">
        <v>49</v>
      </c>
      <c r="C110" s="72"/>
      <c r="D110" s="72"/>
      <c r="E110" s="5">
        <v>3</v>
      </c>
      <c r="F110" s="5">
        <v>5</v>
      </c>
      <c r="G110" s="5">
        <v>3</v>
      </c>
      <c r="H110" s="19" t="s">
        <v>189</v>
      </c>
      <c r="I110" s="5"/>
      <c r="R110" s="12"/>
      <c r="S110" s="12"/>
      <c r="T110" s="12"/>
      <c r="U110" s="12"/>
      <c r="V110" s="12"/>
      <c r="Z110" s="12"/>
      <c r="AA110" s="12"/>
      <c r="AB110" s="12"/>
      <c r="AC110" s="12"/>
      <c r="AD110" s="12"/>
      <c r="AE110" s="12"/>
      <c r="AF110" s="12"/>
      <c r="AG110" s="12"/>
    </row>
    <row r="111" spans="1:33" x14ac:dyDescent="0.25">
      <c r="A111" s="55"/>
      <c r="B111" s="55"/>
      <c r="C111" s="4" t="s">
        <v>235</v>
      </c>
      <c r="D111" s="1"/>
      <c r="E111" s="1"/>
      <c r="F111" s="1"/>
      <c r="G111" s="1"/>
      <c r="H111" s="1"/>
      <c r="I111" s="1"/>
      <c r="R111" s="12"/>
      <c r="S111" s="12"/>
      <c r="T111" s="12"/>
      <c r="U111" s="12"/>
      <c r="V111" s="12"/>
      <c r="Z111" s="12"/>
      <c r="AA111" s="12"/>
      <c r="AB111" s="12"/>
      <c r="AC111" s="12"/>
      <c r="AD111" s="12"/>
      <c r="AE111" s="12"/>
      <c r="AF111" s="12"/>
      <c r="AG111" s="12"/>
    </row>
    <row r="112" spans="1:33" x14ac:dyDescent="0.25">
      <c r="A112" s="20"/>
      <c r="B112" s="5" t="s">
        <v>236</v>
      </c>
      <c r="C112" s="17" t="s">
        <v>237</v>
      </c>
      <c r="D112" s="5" t="s">
        <v>6</v>
      </c>
      <c r="E112" s="1"/>
      <c r="F112" s="1"/>
      <c r="G112" s="1"/>
      <c r="H112" s="1"/>
      <c r="I112" s="1"/>
      <c r="R112" s="12"/>
      <c r="S112" s="12"/>
      <c r="T112" s="12"/>
      <c r="U112" s="12"/>
      <c r="V112" s="12"/>
      <c r="Z112" s="12"/>
      <c r="AA112" s="12"/>
      <c r="AB112" s="12"/>
      <c r="AC112" s="12"/>
      <c r="AD112" s="12"/>
      <c r="AE112" s="12"/>
      <c r="AF112" s="12"/>
      <c r="AG112" s="12"/>
    </row>
    <row r="113" spans="1:33" x14ac:dyDescent="0.25">
      <c r="A113" s="55"/>
      <c r="B113" s="55"/>
      <c r="C113" s="4" t="s">
        <v>238</v>
      </c>
      <c r="D113" s="1"/>
      <c r="E113" s="1"/>
      <c r="F113" s="1"/>
      <c r="G113" s="1"/>
      <c r="H113" s="1"/>
      <c r="I113" s="1"/>
      <c r="R113" s="12"/>
      <c r="S113" s="12"/>
      <c r="T113" s="12"/>
      <c r="U113" s="12"/>
      <c r="V113" s="12"/>
      <c r="Z113" s="12"/>
      <c r="AA113" s="12"/>
      <c r="AB113" s="12"/>
      <c r="AC113" s="12"/>
      <c r="AD113" s="12"/>
      <c r="AE113" s="12"/>
      <c r="AF113" s="12"/>
      <c r="AG113" s="12"/>
    </row>
    <row r="114" spans="1:33" x14ac:dyDescent="0.25">
      <c r="A114" s="20"/>
      <c r="B114" s="5" t="s">
        <v>239</v>
      </c>
      <c r="C114" s="17" t="s">
        <v>240</v>
      </c>
      <c r="D114" s="5" t="s">
        <v>7</v>
      </c>
      <c r="E114" s="1"/>
      <c r="F114" s="1"/>
      <c r="G114" s="1"/>
      <c r="H114" s="1"/>
      <c r="I114" s="1"/>
      <c r="R114" s="12"/>
      <c r="S114" s="12"/>
      <c r="T114" s="12"/>
      <c r="U114" s="12"/>
      <c r="V114" s="12"/>
      <c r="Z114" s="12"/>
      <c r="AA114" s="12"/>
      <c r="AB114" s="12"/>
      <c r="AC114" s="12"/>
      <c r="AD114" s="12"/>
      <c r="AE114" s="12"/>
      <c r="AF114" s="12"/>
      <c r="AG114" s="12"/>
    </row>
    <row r="115" spans="1:33" x14ac:dyDescent="0.25">
      <c r="A115" s="55"/>
      <c r="B115" s="55"/>
      <c r="C115" s="4" t="s">
        <v>241</v>
      </c>
      <c r="D115" s="1"/>
      <c r="E115" s="1"/>
      <c r="F115" s="1"/>
      <c r="G115" s="1"/>
      <c r="H115" s="1"/>
      <c r="I115" s="1"/>
      <c r="R115" s="12"/>
      <c r="S115" s="12"/>
      <c r="T115" s="12"/>
      <c r="U115" s="12"/>
      <c r="V115" s="12"/>
      <c r="Z115" s="12"/>
      <c r="AA115" s="12"/>
      <c r="AB115" s="12"/>
      <c r="AC115" s="12"/>
      <c r="AD115" s="12"/>
      <c r="AE115" s="12"/>
      <c r="AF115" s="12"/>
      <c r="AG115" s="12"/>
    </row>
    <row r="116" spans="1:33" ht="12.75" customHeight="1" x14ac:dyDescent="0.25">
      <c r="A116" s="20"/>
      <c r="B116" s="5" t="s">
        <v>242</v>
      </c>
      <c r="C116" s="17" t="s">
        <v>243</v>
      </c>
      <c r="D116" s="5" t="s">
        <v>6</v>
      </c>
      <c r="E116" s="1"/>
      <c r="F116" s="1"/>
      <c r="G116" s="1"/>
      <c r="H116" s="1"/>
      <c r="I116" s="1"/>
      <c r="R116" s="12"/>
      <c r="S116" s="12"/>
      <c r="U116" s="45" t="str">
        <f>"種 目"</f>
        <v>種 目</v>
      </c>
      <c r="V116" s="45"/>
      <c r="W116" s="45"/>
      <c r="X116" s="45" t="str">
        <f>$C$5</f>
        <v>共通女子 4x100mR</v>
      </c>
      <c r="Y116" s="45"/>
      <c r="Z116" s="45"/>
      <c r="AA116" s="45"/>
      <c r="AB116" s="45"/>
      <c r="AC116" s="45"/>
      <c r="AD116" s="45"/>
      <c r="AE116" s="26"/>
      <c r="AF116" s="12"/>
      <c r="AG116" s="12"/>
    </row>
    <row r="117" spans="1:33" ht="12.75" customHeight="1" x14ac:dyDescent="0.25">
      <c r="A117" s="55"/>
      <c r="B117" s="55"/>
      <c r="C117" s="4" t="s">
        <v>244</v>
      </c>
      <c r="D117" s="1"/>
      <c r="E117" s="1"/>
      <c r="F117" s="1"/>
      <c r="G117" s="1"/>
      <c r="H117" s="1"/>
      <c r="I117" s="1"/>
      <c r="R117" s="12"/>
      <c r="S117" s="12"/>
      <c r="T117" s="26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26"/>
      <c r="AF117" s="12"/>
      <c r="AG117" s="12"/>
    </row>
    <row r="118" spans="1:33" ht="12.75" customHeight="1" x14ac:dyDescent="0.25">
      <c r="A118" s="20"/>
      <c r="B118" s="5" t="s">
        <v>245</v>
      </c>
      <c r="C118" s="17" t="s">
        <v>246</v>
      </c>
      <c r="D118" s="5" t="s">
        <v>6</v>
      </c>
      <c r="E118" s="1"/>
      <c r="F118" s="1"/>
      <c r="G118" s="1"/>
      <c r="H118" s="1"/>
      <c r="I118" s="1"/>
      <c r="R118" s="12"/>
      <c r="S118" s="12"/>
      <c r="T118" s="26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26"/>
      <c r="AF118" s="12"/>
      <c r="AG118" s="12"/>
    </row>
    <row r="119" spans="1:33" ht="12.75" customHeight="1" x14ac:dyDescent="0.25">
      <c r="R119" s="12"/>
      <c r="S119" s="12"/>
      <c r="T119" s="26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26"/>
      <c r="AF119" s="12"/>
      <c r="AG119" s="12"/>
    </row>
    <row r="120" spans="1:33" ht="12.75" customHeight="1" x14ac:dyDescent="0.25">
      <c r="R120" s="12"/>
      <c r="S120" s="12"/>
      <c r="T120" s="26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26"/>
      <c r="AF120" s="12"/>
      <c r="AG120" s="12"/>
    </row>
    <row r="121" spans="1:33" ht="12.75" customHeight="1" x14ac:dyDescent="0.25">
      <c r="R121" s="12"/>
      <c r="S121" s="12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6"/>
      <c r="AF121" s="12"/>
      <c r="AG121" s="12"/>
    </row>
    <row r="122" spans="1:33" ht="12.75" customHeight="1" x14ac:dyDescent="0.25">
      <c r="U122" s="44" t="str">
        <f>VLOOKUP(Q91,$K$11:$P$29,2,FALSE)</f>
        <v>第2位</v>
      </c>
      <c r="V122" s="44"/>
      <c r="W122" s="44"/>
      <c r="X122" s="45" t="str">
        <f>VLOOKUP(Q91,$K$11:$P$29,5,FALSE)</f>
        <v>記録  44秒74</v>
      </c>
      <c r="Y122" s="45"/>
      <c r="Z122" s="45"/>
      <c r="AA122" s="45"/>
      <c r="AB122" s="45"/>
      <c r="AC122" s="45"/>
      <c r="AD122" s="45"/>
      <c r="AE122" s="26"/>
      <c r="AF122" s="12"/>
      <c r="AG122" s="12"/>
    </row>
    <row r="123" spans="1:33" ht="12.75" customHeight="1" x14ac:dyDescent="0.25">
      <c r="T123" s="28"/>
      <c r="U123" s="44"/>
      <c r="V123" s="44"/>
      <c r="W123" s="44"/>
      <c r="X123" s="45"/>
      <c r="Y123" s="45"/>
      <c r="Z123" s="45"/>
      <c r="AA123" s="45"/>
      <c r="AB123" s="45"/>
      <c r="AC123" s="45"/>
      <c r="AD123" s="45"/>
      <c r="AE123" s="26"/>
      <c r="AF123" s="12"/>
      <c r="AG123" s="12"/>
    </row>
    <row r="124" spans="1:33" ht="12.75" customHeight="1" x14ac:dyDescent="0.25">
      <c r="T124" s="28"/>
      <c r="U124" s="44"/>
      <c r="V124" s="44"/>
      <c r="W124" s="44"/>
      <c r="X124" s="45"/>
      <c r="Y124" s="45"/>
      <c r="Z124" s="45"/>
      <c r="AA124" s="45"/>
      <c r="AB124" s="45"/>
      <c r="AC124" s="45"/>
      <c r="AD124" s="45"/>
      <c r="AE124" s="26"/>
      <c r="AF124" s="12"/>
      <c r="AG124" s="12"/>
    </row>
    <row r="125" spans="1:33" ht="12.75" customHeight="1" x14ac:dyDescent="0.25">
      <c r="T125" s="28"/>
      <c r="U125" s="44"/>
      <c r="V125" s="44"/>
      <c r="W125" s="44"/>
      <c r="X125" s="45"/>
      <c r="Y125" s="45"/>
      <c r="Z125" s="45"/>
      <c r="AA125" s="45"/>
      <c r="AB125" s="45"/>
      <c r="AC125" s="45"/>
      <c r="AD125" s="45"/>
      <c r="AE125" s="26"/>
      <c r="AF125" s="12"/>
      <c r="AG125" s="12"/>
    </row>
    <row r="126" spans="1:33" ht="12.75" customHeight="1" x14ac:dyDescent="0.25">
      <c r="T126" s="28"/>
      <c r="U126" s="44"/>
      <c r="V126" s="44"/>
      <c r="W126" s="44"/>
      <c r="X126" s="45"/>
      <c r="Y126" s="45"/>
      <c r="Z126" s="45"/>
      <c r="AA126" s="45"/>
      <c r="AB126" s="45"/>
      <c r="AC126" s="45"/>
      <c r="AD126" s="45"/>
      <c r="AE126" s="26"/>
      <c r="AF126" s="12"/>
      <c r="AG126" s="12"/>
    </row>
    <row r="127" spans="1:33" ht="12.75" customHeight="1" x14ac:dyDescent="0.25">
      <c r="R127" s="12"/>
      <c r="W127" s="46" t="str">
        <f>VLOOKUP(Q91,$K$11:$P$29,6,FALSE)</f>
        <v>Q</v>
      </c>
      <c r="X127" s="46"/>
      <c r="Y127" s="46"/>
      <c r="Z127" s="46"/>
      <c r="AA127" s="46"/>
      <c r="AB127" s="46"/>
      <c r="AC127" s="46"/>
      <c r="AD127" s="46"/>
      <c r="AE127" s="46"/>
      <c r="AF127" s="12"/>
      <c r="AG127" s="12"/>
    </row>
    <row r="128" spans="1:33" ht="12.75" customHeight="1" x14ac:dyDescent="0.25">
      <c r="R128" s="12"/>
      <c r="S128" s="12"/>
      <c r="T128" s="12"/>
      <c r="W128" s="46"/>
      <c r="X128" s="46"/>
      <c r="Y128" s="46"/>
      <c r="Z128" s="46"/>
      <c r="AA128" s="46"/>
      <c r="AB128" s="46"/>
      <c r="AC128" s="46"/>
      <c r="AD128" s="46"/>
      <c r="AE128" s="46"/>
      <c r="AF128" s="12"/>
      <c r="AG128" s="12"/>
    </row>
    <row r="129" spans="18:33" ht="13.5" customHeight="1" x14ac:dyDescent="0.25">
      <c r="R129" s="12"/>
      <c r="S129" s="12"/>
      <c r="T129" s="12"/>
      <c r="U129" s="12"/>
      <c r="V129" s="12"/>
      <c r="W129" s="22"/>
      <c r="X129" s="22"/>
      <c r="Y129" s="22"/>
      <c r="Z129" s="22"/>
      <c r="AA129" s="22"/>
      <c r="AB129" s="22"/>
      <c r="AC129" s="22"/>
      <c r="AD129" s="22"/>
      <c r="AE129" s="22"/>
      <c r="AF129" s="12"/>
      <c r="AG129" s="12"/>
    </row>
    <row r="130" spans="18:33" x14ac:dyDescent="0.25"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</row>
    <row r="131" spans="18:33" x14ac:dyDescent="0.25"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</row>
    <row r="132" spans="18:33" x14ac:dyDescent="0.25"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</row>
    <row r="133" spans="18:33" ht="12.75" customHeight="1" x14ac:dyDescent="0.25">
      <c r="R133" s="12"/>
      <c r="S133" s="12"/>
      <c r="U133" s="73" t="e">
        <f>VLOOKUP(Q91,$K$11:$P$29,3,FALSE)</f>
        <v>#REF!</v>
      </c>
      <c r="V133" s="73"/>
      <c r="W133" s="73"/>
      <c r="X133" s="73"/>
      <c r="Y133" s="73"/>
      <c r="Z133" s="73"/>
      <c r="AA133" s="73"/>
      <c r="AB133" s="73"/>
      <c r="AC133" s="73"/>
      <c r="AD133" s="73"/>
      <c r="AE133" s="13"/>
      <c r="AF133" s="12"/>
      <c r="AG133" s="12"/>
    </row>
    <row r="134" spans="18:33" ht="12.75" customHeight="1" x14ac:dyDescent="0.25">
      <c r="R134" s="12"/>
      <c r="S134" s="12"/>
      <c r="T134" s="1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13"/>
      <c r="AF134" s="12"/>
      <c r="AG134" s="12"/>
    </row>
    <row r="135" spans="18:33" ht="12.75" customHeight="1" x14ac:dyDescent="0.25">
      <c r="R135" s="12"/>
      <c r="S135" s="12"/>
      <c r="T135" s="1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13"/>
      <c r="AF135" s="12"/>
      <c r="AG135" s="12"/>
    </row>
    <row r="136" spans="18:33" ht="12.75" customHeight="1" x14ac:dyDescent="0.25">
      <c r="R136" s="12"/>
      <c r="S136" s="12"/>
      <c r="T136" s="1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13"/>
      <c r="AF136" s="12"/>
      <c r="AG136" s="12"/>
    </row>
    <row r="137" spans="18:33" ht="12.75" customHeight="1" x14ac:dyDescent="0.25">
      <c r="R137" s="12"/>
      <c r="S137" s="12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30"/>
      <c r="AF137" s="12"/>
      <c r="AG137" s="12"/>
    </row>
    <row r="138" spans="18:33" ht="12.75" customHeight="1" x14ac:dyDescent="0.25">
      <c r="R138" s="12"/>
      <c r="S138" s="12"/>
      <c r="T138" s="30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30"/>
      <c r="AF138" s="12"/>
      <c r="AG138" s="12"/>
    </row>
    <row r="139" spans="18:33" ht="12.75" customHeight="1" x14ac:dyDescent="0.25">
      <c r="R139" s="12"/>
      <c r="S139" s="12"/>
      <c r="T139" s="30"/>
      <c r="U139" s="74" t="str">
        <f>VLOOKUP(Q91,$K$11:$P$29,4,FALSE)</f>
        <v>安中･武井･横山･斎藤</v>
      </c>
      <c r="V139" s="74"/>
      <c r="W139" s="74"/>
      <c r="X139" s="74"/>
      <c r="Y139" s="74"/>
      <c r="Z139" s="74"/>
      <c r="AA139" s="74"/>
      <c r="AB139" s="74"/>
      <c r="AC139" s="74"/>
      <c r="AD139" s="74"/>
      <c r="AE139" s="30"/>
      <c r="AF139" s="12"/>
      <c r="AG139" s="12"/>
    </row>
    <row r="140" spans="18:33" ht="12.75" customHeight="1" x14ac:dyDescent="0.25">
      <c r="R140" s="12"/>
      <c r="S140" s="12"/>
      <c r="T140" s="30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30"/>
      <c r="AF140" s="12"/>
      <c r="AG140" s="12"/>
    </row>
    <row r="141" spans="18:33" ht="12.75" customHeight="1" x14ac:dyDescent="0.25">
      <c r="R141" s="12"/>
      <c r="S141" s="12"/>
      <c r="T141" s="30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30"/>
      <c r="AF141" s="12"/>
      <c r="AG141" s="12"/>
    </row>
    <row r="142" spans="18:33" ht="12.75" customHeight="1" x14ac:dyDescent="0.25">
      <c r="R142" s="12"/>
      <c r="S142" s="12"/>
      <c r="T142" s="30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30"/>
      <c r="AF142" s="12"/>
      <c r="AG142" s="12"/>
    </row>
    <row r="143" spans="18:33" ht="12.75" customHeight="1" x14ac:dyDescent="0.25">
      <c r="R143" s="12"/>
      <c r="S143" s="12"/>
      <c r="T143" s="30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0"/>
      <c r="AF143" s="12"/>
      <c r="AG143" s="12"/>
    </row>
    <row r="146" spans="17:33" ht="12.75" customHeight="1" x14ac:dyDescent="0.25">
      <c r="X146" s="13"/>
      <c r="Y146" s="48">
        <f ca="1">$M$5</f>
        <v>45567</v>
      </c>
      <c r="Z146" s="48"/>
      <c r="AA146" s="48"/>
      <c r="AB146" s="48"/>
      <c r="AC146" s="48"/>
      <c r="AD146" s="48"/>
      <c r="AE146" s="48"/>
    </row>
    <row r="147" spans="17:33" ht="12.75" customHeight="1" x14ac:dyDescent="0.25">
      <c r="X147" s="13"/>
      <c r="Y147" s="48"/>
      <c r="Z147" s="48"/>
      <c r="AA147" s="48"/>
      <c r="AB147" s="48"/>
      <c r="AC147" s="48"/>
      <c r="AD147" s="48"/>
      <c r="AE147" s="48"/>
    </row>
    <row r="148" spans="17:33" x14ac:dyDescent="0.25">
      <c r="Y148" s="48"/>
      <c r="Z148" s="48"/>
      <c r="AA148" s="48"/>
      <c r="AB148" s="48"/>
      <c r="AC148" s="48"/>
      <c r="AD148" s="48"/>
      <c r="AE148" s="48"/>
    </row>
    <row r="151" spans="17:33" ht="15" customHeight="1" x14ac:dyDescent="0.25">
      <c r="Q151" s="15">
        <v>3</v>
      </c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</row>
    <row r="152" spans="17:33" ht="15" customHeight="1" x14ac:dyDescent="0.25"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</row>
    <row r="153" spans="17:33" ht="15" customHeight="1" x14ac:dyDescent="0.25"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</row>
    <row r="154" spans="17:33" ht="15" customHeight="1" x14ac:dyDescent="0.25"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</row>
    <row r="155" spans="17:33" ht="15" customHeight="1" x14ac:dyDescent="0.25"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</row>
    <row r="156" spans="17:33" ht="12" customHeight="1" x14ac:dyDescent="0.25"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</row>
    <row r="157" spans="17:33" ht="12.75" customHeight="1" x14ac:dyDescent="0.25"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50" t="s">
        <v>11</v>
      </c>
      <c r="AD157" s="50"/>
      <c r="AE157" s="12"/>
      <c r="AF157" s="12"/>
      <c r="AG157" s="12"/>
    </row>
    <row r="158" spans="17:33" ht="12.75" customHeight="1" x14ac:dyDescent="0.25"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50"/>
      <c r="AD158" s="50"/>
      <c r="AE158" s="12"/>
      <c r="AF158" s="12"/>
      <c r="AG158" s="12"/>
    </row>
    <row r="159" spans="17:33" x14ac:dyDescent="0.25"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50"/>
      <c r="AD159" s="50"/>
      <c r="AE159" s="12"/>
      <c r="AF159" s="12"/>
      <c r="AG159" s="12"/>
    </row>
    <row r="160" spans="17:33" x14ac:dyDescent="0.25"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4"/>
      <c r="AC160" s="14"/>
      <c r="AD160" s="12"/>
      <c r="AE160" s="12"/>
      <c r="AF160" s="12"/>
    </row>
    <row r="161" spans="17:33" x14ac:dyDescent="0.25"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4"/>
      <c r="AC161" s="14"/>
      <c r="AD161" s="12"/>
      <c r="AE161" s="12"/>
      <c r="AF161" s="12"/>
    </row>
    <row r="162" spans="17:33" x14ac:dyDescent="0.25"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4"/>
      <c r="AC162" s="14"/>
      <c r="AD162" s="12"/>
      <c r="AE162" s="12"/>
      <c r="AF162" s="12"/>
    </row>
    <row r="163" spans="17:33" x14ac:dyDescent="0.25"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4"/>
      <c r="AC163" s="14"/>
      <c r="AD163" s="12"/>
      <c r="AE163" s="12"/>
      <c r="AF163" s="12"/>
    </row>
    <row r="164" spans="17:33" x14ac:dyDescent="0.25">
      <c r="Q164" s="12"/>
      <c r="R164" s="12"/>
      <c r="S164" s="12"/>
      <c r="T164" s="12"/>
      <c r="U164" s="12"/>
      <c r="V164" s="12"/>
      <c r="Z164" s="12"/>
      <c r="AA164" s="12"/>
      <c r="AB164" s="14"/>
      <c r="AC164" s="14"/>
      <c r="AD164" s="12"/>
      <c r="AE164" s="12"/>
      <c r="AF164" s="12"/>
    </row>
    <row r="165" spans="17:33" x14ac:dyDescent="0.25">
      <c r="R165" s="12"/>
      <c r="S165" s="12"/>
      <c r="T165" s="12"/>
      <c r="U165" s="12"/>
      <c r="V165" s="12"/>
      <c r="Z165" s="12"/>
      <c r="AA165" s="12"/>
      <c r="AB165" s="12"/>
      <c r="AC165" s="12"/>
      <c r="AD165" s="12"/>
      <c r="AE165" s="12"/>
      <c r="AF165" s="12"/>
      <c r="AG165" s="12"/>
    </row>
    <row r="166" spans="17:33" x14ac:dyDescent="0.25">
      <c r="R166" s="12"/>
      <c r="S166" s="12"/>
      <c r="T166" s="12"/>
      <c r="U166" s="12"/>
      <c r="V166" s="12"/>
      <c r="Z166" s="12"/>
      <c r="AA166" s="12"/>
      <c r="AB166" s="12"/>
      <c r="AC166" s="12"/>
      <c r="AD166" s="12"/>
      <c r="AE166" s="12"/>
      <c r="AF166" s="12"/>
      <c r="AG166" s="12"/>
    </row>
    <row r="167" spans="17:33" x14ac:dyDescent="0.25">
      <c r="R167" s="12"/>
      <c r="S167" s="12"/>
      <c r="T167" s="12"/>
      <c r="U167" s="12"/>
      <c r="V167" s="12"/>
      <c r="Z167" s="12"/>
      <c r="AA167" s="12"/>
      <c r="AB167" s="12"/>
      <c r="AC167" s="12"/>
      <c r="AD167" s="12"/>
      <c r="AE167" s="12"/>
      <c r="AF167" s="12"/>
      <c r="AG167" s="12"/>
    </row>
    <row r="168" spans="17:33" x14ac:dyDescent="0.25">
      <c r="R168" s="12"/>
      <c r="S168" s="12"/>
      <c r="T168" s="12"/>
      <c r="U168" s="12"/>
      <c r="V168" s="12"/>
      <c r="Z168" s="12"/>
      <c r="AA168" s="12"/>
      <c r="AB168" s="12"/>
      <c r="AC168" s="12"/>
      <c r="AD168" s="12"/>
      <c r="AE168" s="12"/>
      <c r="AF168" s="12"/>
      <c r="AG168" s="12"/>
    </row>
    <row r="169" spans="17:33" x14ac:dyDescent="0.25">
      <c r="R169" s="12"/>
      <c r="S169" s="12"/>
      <c r="T169" s="12"/>
      <c r="U169" s="12"/>
      <c r="V169" s="12"/>
      <c r="Z169" s="12"/>
      <c r="AA169" s="12"/>
      <c r="AB169" s="12"/>
      <c r="AC169" s="12"/>
      <c r="AD169" s="12"/>
      <c r="AE169" s="12"/>
      <c r="AF169" s="12"/>
      <c r="AG169" s="12"/>
    </row>
    <row r="170" spans="17:33" x14ac:dyDescent="0.25">
      <c r="R170" s="12"/>
      <c r="S170" s="12"/>
      <c r="T170" s="12"/>
      <c r="U170" s="12"/>
      <c r="V170" s="12"/>
      <c r="Z170" s="12"/>
      <c r="AA170" s="12"/>
      <c r="AB170" s="12"/>
      <c r="AC170" s="12"/>
      <c r="AD170" s="12"/>
      <c r="AE170" s="12"/>
      <c r="AF170" s="12"/>
      <c r="AG170" s="12"/>
    </row>
    <row r="171" spans="17:33" x14ac:dyDescent="0.25">
      <c r="R171" s="12"/>
      <c r="S171" s="12"/>
      <c r="T171" s="12"/>
      <c r="U171" s="12"/>
      <c r="V171" s="12"/>
      <c r="Z171" s="12"/>
      <c r="AA171" s="12"/>
      <c r="AB171" s="12"/>
      <c r="AC171" s="12"/>
      <c r="AD171" s="12"/>
      <c r="AE171" s="12"/>
      <c r="AF171" s="12"/>
      <c r="AG171" s="12"/>
    </row>
    <row r="172" spans="17:33" x14ac:dyDescent="0.25">
      <c r="R172" s="12"/>
      <c r="S172" s="12"/>
      <c r="T172" s="12"/>
      <c r="U172" s="12"/>
      <c r="V172" s="12"/>
      <c r="Z172" s="12"/>
      <c r="AA172" s="12"/>
      <c r="AB172" s="12"/>
      <c r="AC172" s="12"/>
      <c r="AD172" s="12"/>
      <c r="AE172" s="12"/>
      <c r="AF172" s="12"/>
      <c r="AG172" s="12"/>
    </row>
    <row r="173" spans="17:33" x14ac:dyDescent="0.25">
      <c r="R173" s="12"/>
      <c r="S173" s="12"/>
      <c r="T173" s="12"/>
      <c r="U173" s="12"/>
      <c r="V173" s="12"/>
      <c r="Z173" s="12"/>
      <c r="AA173" s="12"/>
      <c r="AB173" s="12"/>
      <c r="AC173" s="12"/>
      <c r="AD173" s="12"/>
      <c r="AE173" s="12"/>
      <c r="AF173" s="12"/>
      <c r="AG173" s="12"/>
    </row>
    <row r="174" spans="17:33" x14ac:dyDescent="0.25">
      <c r="R174" s="12"/>
      <c r="S174" s="12"/>
      <c r="T174" s="12"/>
      <c r="U174" s="12"/>
      <c r="V174" s="12"/>
      <c r="Z174" s="12"/>
      <c r="AA174" s="12"/>
      <c r="AB174" s="12"/>
      <c r="AC174" s="12"/>
      <c r="AD174" s="12"/>
      <c r="AE174" s="12"/>
      <c r="AF174" s="12"/>
      <c r="AG174" s="12"/>
    </row>
    <row r="175" spans="17:33" x14ac:dyDescent="0.25">
      <c r="R175" s="12"/>
      <c r="S175" s="12"/>
      <c r="T175" s="12"/>
      <c r="U175" s="12"/>
      <c r="V175" s="12"/>
      <c r="Z175" s="12"/>
      <c r="AA175" s="12"/>
      <c r="AB175" s="12"/>
      <c r="AC175" s="12"/>
      <c r="AD175" s="12"/>
      <c r="AE175" s="12"/>
      <c r="AF175" s="12"/>
      <c r="AG175" s="12"/>
    </row>
    <row r="176" spans="17:33" ht="12.75" customHeight="1" x14ac:dyDescent="0.25">
      <c r="R176" s="12"/>
      <c r="S176" s="12"/>
      <c r="U176" s="45" t="str">
        <f>"種 目"</f>
        <v>種 目</v>
      </c>
      <c r="V176" s="45"/>
      <c r="W176" s="45"/>
      <c r="X176" s="45" t="str">
        <f>$C$5</f>
        <v>共通女子 4x100mR</v>
      </c>
      <c r="Y176" s="45"/>
      <c r="Z176" s="45"/>
      <c r="AA176" s="45"/>
      <c r="AB176" s="45"/>
      <c r="AC176" s="45"/>
      <c r="AD176" s="45"/>
      <c r="AE176" s="26"/>
      <c r="AF176" s="12"/>
      <c r="AG176" s="12"/>
    </row>
    <row r="177" spans="18:33" ht="12.75" customHeight="1" x14ac:dyDescent="0.25">
      <c r="R177" s="12"/>
      <c r="S177" s="12"/>
      <c r="T177" s="26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26"/>
      <c r="AF177" s="12"/>
      <c r="AG177" s="12"/>
    </row>
    <row r="178" spans="18:33" ht="12.75" customHeight="1" x14ac:dyDescent="0.25">
      <c r="R178" s="12"/>
      <c r="S178" s="12"/>
      <c r="T178" s="26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26"/>
      <c r="AF178" s="12"/>
      <c r="AG178" s="12"/>
    </row>
    <row r="179" spans="18:33" ht="12.75" customHeight="1" x14ac:dyDescent="0.25">
      <c r="R179" s="12"/>
      <c r="S179" s="12"/>
      <c r="T179" s="26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26"/>
      <c r="AF179" s="12"/>
      <c r="AG179" s="12"/>
    </row>
    <row r="180" spans="18:33" ht="12.75" customHeight="1" x14ac:dyDescent="0.25">
      <c r="R180" s="12"/>
      <c r="S180" s="12"/>
      <c r="T180" s="26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26"/>
      <c r="AF180" s="12"/>
      <c r="AG180" s="12"/>
    </row>
    <row r="181" spans="18:33" ht="12.75" customHeight="1" x14ac:dyDescent="0.25">
      <c r="R181" s="12"/>
      <c r="S181" s="12"/>
      <c r="T181" s="26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6"/>
      <c r="AF181" s="12"/>
      <c r="AG181" s="12"/>
    </row>
    <row r="182" spans="18:33" ht="12.75" customHeight="1" x14ac:dyDescent="0.25">
      <c r="U182" s="44" t="str">
        <f>VLOOKUP(Q151,$K$11:$P$29,2,FALSE)</f>
        <v>第3位</v>
      </c>
      <c r="V182" s="44"/>
      <c r="W182" s="44"/>
      <c r="X182" s="45" t="str">
        <f>VLOOKUP(Q151,$K$11:$P$29,5,FALSE)</f>
        <v>記録  44秒81</v>
      </c>
      <c r="Y182" s="45"/>
      <c r="Z182" s="45"/>
      <c r="AA182" s="45"/>
      <c r="AB182" s="45"/>
      <c r="AC182" s="45"/>
      <c r="AD182" s="45"/>
      <c r="AE182" s="26"/>
      <c r="AF182" s="12"/>
      <c r="AG182" s="12"/>
    </row>
    <row r="183" spans="18:33" ht="12.75" customHeight="1" x14ac:dyDescent="0.25">
      <c r="T183" s="28"/>
      <c r="U183" s="44"/>
      <c r="V183" s="44"/>
      <c r="W183" s="44"/>
      <c r="X183" s="45"/>
      <c r="Y183" s="45"/>
      <c r="Z183" s="45"/>
      <c r="AA183" s="45"/>
      <c r="AB183" s="45"/>
      <c r="AC183" s="45"/>
      <c r="AD183" s="45"/>
      <c r="AE183" s="26"/>
      <c r="AF183" s="12"/>
      <c r="AG183" s="12"/>
    </row>
    <row r="184" spans="18:33" ht="12.75" customHeight="1" x14ac:dyDescent="0.25">
      <c r="T184" s="28"/>
      <c r="U184" s="44"/>
      <c r="V184" s="44"/>
      <c r="W184" s="44"/>
      <c r="X184" s="45"/>
      <c r="Y184" s="45"/>
      <c r="Z184" s="45"/>
      <c r="AA184" s="45"/>
      <c r="AB184" s="45"/>
      <c r="AC184" s="45"/>
      <c r="AD184" s="45"/>
      <c r="AE184" s="26"/>
      <c r="AF184" s="12"/>
      <c r="AG184" s="12"/>
    </row>
    <row r="185" spans="18:33" ht="12.75" customHeight="1" x14ac:dyDescent="0.25">
      <c r="T185" s="28"/>
      <c r="U185" s="44"/>
      <c r="V185" s="44"/>
      <c r="W185" s="44"/>
      <c r="X185" s="45"/>
      <c r="Y185" s="45"/>
      <c r="Z185" s="45"/>
      <c r="AA185" s="45"/>
      <c r="AB185" s="45"/>
      <c r="AC185" s="45"/>
      <c r="AD185" s="45"/>
      <c r="AE185" s="26"/>
      <c r="AF185" s="12"/>
      <c r="AG185" s="12"/>
    </row>
    <row r="186" spans="18:33" ht="12.75" customHeight="1" x14ac:dyDescent="0.25">
      <c r="T186" s="28"/>
      <c r="U186" s="44"/>
      <c r="V186" s="44"/>
      <c r="W186" s="44"/>
      <c r="X186" s="45"/>
      <c r="Y186" s="45"/>
      <c r="Z186" s="45"/>
      <c r="AA186" s="45"/>
      <c r="AB186" s="45"/>
      <c r="AC186" s="45"/>
      <c r="AD186" s="45"/>
      <c r="AE186" s="26"/>
      <c r="AF186" s="12"/>
      <c r="AG186" s="12"/>
    </row>
    <row r="187" spans="18:33" ht="12.75" customHeight="1" x14ac:dyDescent="0.25">
      <c r="R187" s="12"/>
      <c r="W187" s="46" t="str">
        <f>VLOOKUP(Q151,$K$11:$P$29,6,FALSE)</f>
        <v>Q</v>
      </c>
      <c r="X187" s="46"/>
      <c r="Y187" s="46"/>
      <c r="Z187" s="46"/>
      <c r="AA187" s="46"/>
      <c r="AB187" s="46"/>
      <c r="AC187" s="46"/>
      <c r="AD187" s="46"/>
      <c r="AE187" s="46"/>
      <c r="AF187" s="12"/>
      <c r="AG187" s="12"/>
    </row>
    <row r="188" spans="18:33" ht="12.75" customHeight="1" x14ac:dyDescent="0.25">
      <c r="R188" s="12"/>
      <c r="S188" s="12"/>
      <c r="T188" s="12"/>
      <c r="W188" s="46"/>
      <c r="X188" s="46"/>
      <c r="Y188" s="46"/>
      <c r="Z188" s="46"/>
      <c r="AA188" s="46"/>
      <c r="AB188" s="46"/>
      <c r="AC188" s="46"/>
      <c r="AD188" s="46"/>
      <c r="AE188" s="46"/>
      <c r="AF188" s="12"/>
      <c r="AG188" s="12"/>
    </row>
    <row r="189" spans="18:33" ht="13.5" customHeight="1" x14ac:dyDescent="0.25">
      <c r="R189" s="12"/>
      <c r="S189" s="12"/>
      <c r="T189" s="12"/>
      <c r="U189" s="12"/>
      <c r="V189" s="12"/>
      <c r="W189" s="22"/>
      <c r="X189" s="22"/>
      <c r="Y189" s="22"/>
      <c r="Z189" s="22"/>
      <c r="AA189" s="22"/>
      <c r="AB189" s="22"/>
      <c r="AC189" s="22"/>
      <c r="AD189" s="22"/>
      <c r="AE189" s="22"/>
      <c r="AF189" s="12"/>
      <c r="AG189" s="12"/>
    </row>
    <row r="190" spans="18:33" x14ac:dyDescent="0.25"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</row>
    <row r="191" spans="18:33" x14ac:dyDescent="0.25"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</row>
    <row r="192" spans="18:33" x14ac:dyDescent="0.25"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</row>
    <row r="193" spans="18:33" ht="12.75" customHeight="1" x14ac:dyDescent="0.25">
      <c r="R193" s="12"/>
      <c r="S193" s="12"/>
      <c r="U193" s="73" t="e">
        <f>VLOOKUP(Q151,$K$11:$P$29,3,FALSE)</f>
        <v>#REF!</v>
      </c>
      <c r="V193" s="73"/>
      <c r="W193" s="73"/>
      <c r="X193" s="73"/>
      <c r="Y193" s="73"/>
      <c r="Z193" s="73"/>
      <c r="AA193" s="73"/>
      <c r="AB193" s="73"/>
      <c r="AC193" s="73"/>
      <c r="AD193" s="73"/>
      <c r="AE193" s="13"/>
      <c r="AF193" s="12"/>
      <c r="AG193" s="12"/>
    </row>
    <row r="194" spans="18:33" ht="12.75" customHeight="1" x14ac:dyDescent="0.25">
      <c r="R194" s="12"/>
      <c r="S194" s="12"/>
      <c r="T194" s="1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13"/>
      <c r="AF194" s="12"/>
      <c r="AG194" s="12"/>
    </row>
    <row r="195" spans="18:33" ht="12.75" customHeight="1" x14ac:dyDescent="0.25">
      <c r="R195" s="12"/>
      <c r="S195" s="12"/>
      <c r="T195" s="1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13"/>
      <c r="AF195" s="12"/>
      <c r="AG195" s="12"/>
    </row>
    <row r="196" spans="18:33" ht="12.75" customHeight="1" x14ac:dyDescent="0.25">
      <c r="R196" s="12"/>
      <c r="S196" s="12"/>
      <c r="T196" s="1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13"/>
      <c r="AF196" s="12"/>
      <c r="AG196" s="12"/>
    </row>
    <row r="197" spans="18:33" ht="12.75" customHeight="1" x14ac:dyDescent="0.25">
      <c r="R197" s="12"/>
      <c r="S197" s="12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30"/>
      <c r="AF197" s="12"/>
      <c r="AG197" s="12"/>
    </row>
    <row r="198" spans="18:33" ht="12.75" customHeight="1" x14ac:dyDescent="0.25">
      <c r="R198" s="12"/>
      <c r="S198" s="12"/>
      <c r="T198" s="30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30"/>
      <c r="AF198" s="12"/>
      <c r="AG198" s="12"/>
    </row>
    <row r="199" spans="18:33" ht="12.75" customHeight="1" x14ac:dyDescent="0.25">
      <c r="R199" s="12"/>
      <c r="S199" s="12"/>
      <c r="T199" s="30"/>
      <c r="U199" s="74" t="str">
        <f>VLOOKUP(Q151,$K$11:$P$29,4,FALSE)</f>
        <v>小林･星野･渡辺･鈴木</v>
      </c>
      <c r="V199" s="74"/>
      <c r="W199" s="74"/>
      <c r="X199" s="74"/>
      <c r="Y199" s="74"/>
      <c r="Z199" s="74"/>
      <c r="AA199" s="74"/>
      <c r="AB199" s="74"/>
      <c r="AC199" s="74"/>
      <c r="AD199" s="74"/>
      <c r="AE199" s="30"/>
      <c r="AF199" s="12"/>
      <c r="AG199" s="12"/>
    </row>
    <row r="200" spans="18:33" ht="12.75" customHeight="1" x14ac:dyDescent="0.25">
      <c r="R200" s="12"/>
      <c r="S200" s="12"/>
      <c r="T200" s="30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30"/>
      <c r="AF200" s="12"/>
      <c r="AG200" s="12"/>
    </row>
    <row r="201" spans="18:33" ht="12.75" customHeight="1" x14ac:dyDescent="0.25">
      <c r="R201" s="12"/>
      <c r="S201" s="12"/>
      <c r="T201" s="30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30"/>
      <c r="AF201" s="12"/>
      <c r="AG201" s="12"/>
    </row>
    <row r="202" spans="18:33" ht="12.75" customHeight="1" x14ac:dyDescent="0.25">
      <c r="R202" s="12"/>
      <c r="S202" s="12"/>
      <c r="T202" s="30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30"/>
      <c r="AF202" s="12"/>
      <c r="AG202" s="12"/>
    </row>
    <row r="203" spans="18:33" ht="12.75" customHeight="1" x14ac:dyDescent="0.25">
      <c r="R203" s="12"/>
      <c r="S203" s="12"/>
      <c r="T203" s="30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0"/>
      <c r="AF203" s="12"/>
      <c r="AG203" s="12"/>
    </row>
    <row r="206" spans="18:33" ht="12.75" customHeight="1" x14ac:dyDescent="0.25">
      <c r="X206" s="13"/>
      <c r="Y206" s="48">
        <f ca="1">$M$5</f>
        <v>45567</v>
      </c>
      <c r="Z206" s="48"/>
      <c r="AA206" s="48"/>
      <c r="AB206" s="48"/>
      <c r="AC206" s="48"/>
      <c r="AD206" s="48"/>
      <c r="AE206" s="48"/>
    </row>
    <row r="207" spans="18:33" ht="12.75" customHeight="1" x14ac:dyDescent="0.25">
      <c r="X207" s="13"/>
      <c r="Y207" s="48"/>
      <c r="Z207" s="48"/>
      <c r="AA207" s="48"/>
      <c r="AB207" s="48"/>
      <c r="AC207" s="48"/>
      <c r="AD207" s="48"/>
      <c r="AE207" s="48"/>
    </row>
    <row r="208" spans="18:33" x14ac:dyDescent="0.25">
      <c r="Y208" s="48"/>
      <c r="Z208" s="48"/>
      <c r="AA208" s="48"/>
      <c r="AB208" s="48"/>
      <c r="AC208" s="48"/>
      <c r="AD208" s="48"/>
      <c r="AE208" s="48"/>
    </row>
    <row r="211" spans="17:33" ht="15" customHeight="1" x14ac:dyDescent="0.25">
      <c r="Q211" s="15">
        <v>4</v>
      </c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</row>
    <row r="212" spans="17:33" ht="15" customHeight="1" x14ac:dyDescent="0.25"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</row>
    <row r="213" spans="17:33" ht="15" customHeight="1" x14ac:dyDescent="0.25"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</row>
    <row r="214" spans="17:33" ht="15" customHeight="1" x14ac:dyDescent="0.25"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</row>
    <row r="215" spans="17:33" ht="15" customHeight="1" x14ac:dyDescent="0.25"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</row>
    <row r="216" spans="17:33" ht="12" customHeight="1" x14ac:dyDescent="0.25"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</row>
    <row r="217" spans="17:33" ht="12.75" customHeight="1" x14ac:dyDescent="0.25"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50" t="s">
        <v>11</v>
      </c>
      <c r="AD217" s="50"/>
      <c r="AE217" s="12"/>
      <c r="AF217" s="12"/>
      <c r="AG217" s="12"/>
    </row>
    <row r="218" spans="17:33" ht="12.75" customHeight="1" x14ac:dyDescent="0.25"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50"/>
      <c r="AD218" s="50"/>
      <c r="AE218" s="12"/>
      <c r="AF218" s="12"/>
      <c r="AG218" s="12"/>
    </row>
    <row r="219" spans="17:33" x14ac:dyDescent="0.25"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50"/>
      <c r="AD219" s="50"/>
      <c r="AE219" s="12"/>
      <c r="AF219" s="12"/>
      <c r="AG219" s="12"/>
    </row>
    <row r="220" spans="17:33" x14ac:dyDescent="0.25"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4"/>
      <c r="AC220" s="14"/>
      <c r="AD220" s="12"/>
      <c r="AE220" s="12"/>
      <c r="AF220" s="12"/>
    </row>
    <row r="221" spans="17:33" x14ac:dyDescent="0.25"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4"/>
      <c r="AC221" s="14"/>
      <c r="AD221" s="12"/>
      <c r="AE221" s="12"/>
      <c r="AF221" s="12"/>
    </row>
    <row r="222" spans="17:33" x14ac:dyDescent="0.25"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4"/>
      <c r="AC222" s="14"/>
      <c r="AD222" s="12"/>
      <c r="AE222" s="12"/>
      <c r="AF222" s="12"/>
    </row>
    <row r="223" spans="17:33" x14ac:dyDescent="0.25"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4"/>
      <c r="AC223" s="14"/>
      <c r="AD223" s="12"/>
      <c r="AE223" s="12"/>
      <c r="AF223" s="12"/>
    </row>
    <row r="224" spans="17:33" x14ac:dyDescent="0.25">
      <c r="Q224" s="12"/>
      <c r="R224" s="12"/>
      <c r="S224" s="12"/>
      <c r="T224" s="12"/>
      <c r="U224" s="12"/>
      <c r="V224" s="12"/>
      <c r="Z224" s="12"/>
      <c r="AA224" s="12"/>
      <c r="AB224" s="14"/>
      <c r="AC224" s="14"/>
      <c r="AD224" s="12"/>
      <c r="AE224" s="12"/>
      <c r="AF224" s="12"/>
    </row>
    <row r="225" spans="18:33" x14ac:dyDescent="0.25">
      <c r="R225" s="12"/>
      <c r="S225" s="12"/>
      <c r="T225" s="12"/>
      <c r="U225" s="12"/>
      <c r="V225" s="12"/>
      <c r="Z225" s="12"/>
      <c r="AA225" s="12"/>
      <c r="AB225" s="12"/>
      <c r="AC225" s="12"/>
      <c r="AD225" s="12"/>
      <c r="AE225" s="12"/>
      <c r="AF225" s="12"/>
      <c r="AG225" s="12"/>
    </row>
    <row r="226" spans="18:33" x14ac:dyDescent="0.25">
      <c r="R226" s="12"/>
      <c r="S226" s="12"/>
      <c r="T226" s="12"/>
      <c r="U226" s="12"/>
      <c r="V226" s="12"/>
      <c r="Z226" s="12"/>
      <c r="AA226" s="12"/>
      <c r="AB226" s="12"/>
      <c r="AC226" s="12"/>
      <c r="AD226" s="12"/>
      <c r="AE226" s="12"/>
      <c r="AF226" s="12"/>
      <c r="AG226" s="12"/>
    </row>
    <row r="227" spans="18:33" x14ac:dyDescent="0.25">
      <c r="R227" s="12"/>
      <c r="S227" s="12"/>
      <c r="T227" s="12"/>
      <c r="U227" s="12"/>
      <c r="V227" s="12"/>
      <c r="Z227" s="12"/>
      <c r="AA227" s="12"/>
      <c r="AB227" s="12"/>
      <c r="AC227" s="12"/>
      <c r="AD227" s="12"/>
      <c r="AE227" s="12"/>
      <c r="AF227" s="12"/>
      <c r="AG227" s="12"/>
    </row>
    <row r="228" spans="18:33" x14ac:dyDescent="0.25">
      <c r="R228" s="12"/>
      <c r="S228" s="12"/>
      <c r="T228" s="12"/>
      <c r="U228" s="12"/>
      <c r="V228" s="12"/>
      <c r="Z228" s="12"/>
      <c r="AA228" s="12"/>
      <c r="AB228" s="12"/>
      <c r="AC228" s="12"/>
      <c r="AD228" s="12"/>
      <c r="AE228" s="12"/>
      <c r="AF228" s="12"/>
      <c r="AG228" s="12"/>
    </row>
    <row r="229" spans="18:33" x14ac:dyDescent="0.25">
      <c r="R229" s="12"/>
      <c r="S229" s="12"/>
      <c r="T229" s="12"/>
      <c r="U229" s="12"/>
      <c r="V229" s="12"/>
      <c r="Z229" s="12"/>
      <c r="AA229" s="12"/>
      <c r="AB229" s="12"/>
      <c r="AC229" s="12"/>
      <c r="AD229" s="12"/>
      <c r="AE229" s="12"/>
      <c r="AF229" s="12"/>
      <c r="AG229" s="12"/>
    </row>
    <row r="230" spans="18:33" x14ac:dyDescent="0.25">
      <c r="R230" s="12"/>
      <c r="S230" s="12"/>
      <c r="T230" s="12"/>
      <c r="U230" s="12"/>
      <c r="V230" s="12"/>
      <c r="Z230" s="12"/>
      <c r="AA230" s="12"/>
      <c r="AB230" s="12"/>
      <c r="AC230" s="12"/>
      <c r="AD230" s="12"/>
      <c r="AE230" s="12"/>
      <c r="AF230" s="12"/>
      <c r="AG230" s="12"/>
    </row>
    <row r="231" spans="18:33" x14ac:dyDescent="0.25">
      <c r="R231" s="12"/>
      <c r="S231" s="12"/>
      <c r="T231" s="12"/>
      <c r="U231" s="12"/>
      <c r="V231" s="12"/>
      <c r="Z231" s="12"/>
      <c r="AA231" s="12"/>
      <c r="AB231" s="12"/>
      <c r="AC231" s="12"/>
      <c r="AD231" s="12"/>
      <c r="AE231" s="12"/>
      <c r="AF231" s="12"/>
      <c r="AG231" s="12"/>
    </row>
    <row r="232" spans="18:33" x14ac:dyDescent="0.25">
      <c r="R232" s="12"/>
      <c r="S232" s="12"/>
      <c r="T232" s="12"/>
      <c r="U232" s="12"/>
      <c r="V232" s="12"/>
      <c r="Z232" s="12"/>
      <c r="AA232" s="12"/>
      <c r="AB232" s="12"/>
      <c r="AC232" s="12"/>
      <c r="AD232" s="12"/>
      <c r="AE232" s="12"/>
      <c r="AF232" s="12"/>
      <c r="AG232" s="12"/>
    </row>
    <row r="233" spans="18:33" x14ac:dyDescent="0.25">
      <c r="R233" s="12"/>
      <c r="S233" s="12"/>
      <c r="T233" s="12"/>
      <c r="U233" s="12"/>
      <c r="V233" s="12"/>
      <c r="Z233" s="12"/>
      <c r="AA233" s="12"/>
      <c r="AB233" s="12"/>
      <c r="AC233" s="12"/>
      <c r="AD233" s="12"/>
      <c r="AE233" s="12"/>
      <c r="AF233" s="12"/>
      <c r="AG233" s="12"/>
    </row>
    <row r="234" spans="18:33" x14ac:dyDescent="0.25">
      <c r="R234" s="12"/>
      <c r="S234" s="12"/>
      <c r="T234" s="12"/>
      <c r="U234" s="12"/>
      <c r="V234" s="12"/>
      <c r="Z234" s="12"/>
      <c r="AA234" s="12"/>
      <c r="AB234" s="12"/>
      <c r="AC234" s="12"/>
      <c r="AD234" s="12"/>
      <c r="AE234" s="12"/>
      <c r="AF234" s="12"/>
      <c r="AG234" s="12"/>
    </row>
    <row r="235" spans="18:33" x14ac:dyDescent="0.25">
      <c r="R235" s="12"/>
      <c r="S235" s="12"/>
      <c r="T235" s="12"/>
      <c r="U235" s="12"/>
      <c r="V235" s="12"/>
      <c r="Z235" s="12"/>
      <c r="AA235" s="12"/>
      <c r="AB235" s="12"/>
      <c r="AC235" s="12"/>
      <c r="AD235" s="12"/>
      <c r="AE235" s="12"/>
      <c r="AF235" s="12"/>
      <c r="AG235" s="12"/>
    </row>
    <row r="236" spans="18:33" ht="12.75" customHeight="1" x14ac:dyDescent="0.25">
      <c r="R236" s="12"/>
      <c r="S236" s="12"/>
      <c r="U236" s="45" t="str">
        <f>"種 目"</f>
        <v>種 目</v>
      </c>
      <c r="V236" s="45"/>
      <c r="W236" s="45"/>
      <c r="X236" s="45" t="str">
        <f>$C$5</f>
        <v>共通女子 4x100mR</v>
      </c>
      <c r="Y236" s="45"/>
      <c r="Z236" s="45"/>
      <c r="AA236" s="45"/>
      <c r="AB236" s="45"/>
      <c r="AC236" s="45"/>
      <c r="AD236" s="45"/>
      <c r="AE236" s="26"/>
      <c r="AF236" s="12"/>
      <c r="AG236" s="12"/>
    </row>
    <row r="237" spans="18:33" ht="12.75" customHeight="1" x14ac:dyDescent="0.25">
      <c r="R237" s="12"/>
      <c r="S237" s="12"/>
      <c r="T237" s="26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26"/>
      <c r="AF237" s="12"/>
      <c r="AG237" s="12"/>
    </row>
    <row r="238" spans="18:33" ht="12.75" customHeight="1" x14ac:dyDescent="0.25">
      <c r="R238" s="12"/>
      <c r="S238" s="12"/>
      <c r="T238" s="26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26"/>
      <c r="AF238" s="12"/>
      <c r="AG238" s="12"/>
    </row>
    <row r="239" spans="18:33" ht="12.75" customHeight="1" x14ac:dyDescent="0.25">
      <c r="R239" s="12"/>
      <c r="S239" s="12"/>
      <c r="T239" s="26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26"/>
      <c r="AF239" s="12"/>
      <c r="AG239" s="12"/>
    </row>
    <row r="240" spans="18:33" ht="12.75" customHeight="1" x14ac:dyDescent="0.25">
      <c r="R240" s="12"/>
      <c r="S240" s="12"/>
      <c r="T240" s="26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26"/>
      <c r="AF240" s="12"/>
      <c r="AG240" s="12"/>
    </row>
    <row r="241" spans="18:33" ht="12.75" customHeight="1" x14ac:dyDescent="0.25">
      <c r="R241" s="12"/>
      <c r="S241" s="12"/>
      <c r="T241" s="26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6"/>
      <c r="AF241" s="12"/>
      <c r="AG241" s="12"/>
    </row>
    <row r="242" spans="18:33" ht="12.75" customHeight="1" x14ac:dyDescent="0.25">
      <c r="U242" s="44" t="str">
        <f>VLOOKUP(Q211,$K$11:$P$29,2,FALSE)</f>
        <v>第4位</v>
      </c>
      <c r="V242" s="44"/>
      <c r="W242" s="44"/>
      <c r="X242" s="45" t="str">
        <f>VLOOKUP(Q211,$K$11:$P$29,5,FALSE)</f>
        <v>記録  44秒87</v>
      </c>
      <c r="Y242" s="45"/>
      <c r="Z242" s="45"/>
      <c r="AA242" s="45"/>
      <c r="AB242" s="45"/>
      <c r="AC242" s="45"/>
      <c r="AD242" s="45"/>
      <c r="AE242" s="26"/>
      <c r="AF242" s="12"/>
      <c r="AG242" s="12"/>
    </row>
    <row r="243" spans="18:33" ht="12.75" customHeight="1" x14ac:dyDescent="0.25">
      <c r="T243" s="28"/>
      <c r="U243" s="44"/>
      <c r="V243" s="44"/>
      <c r="W243" s="44"/>
      <c r="X243" s="45"/>
      <c r="Y243" s="45"/>
      <c r="Z243" s="45"/>
      <c r="AA243" s="45"/>
      <c r="AB243" s="45"/>
      <c r="AC243" s="45"/>
      <c r="AD243" s="45"/>
      <c r="AE243" s="26"/>
      <c r="AF243" s="12"/>
      <c r="AG243" s="12"/>
    </row>
    <row r="244" spans="18:33" ht="12.75" customHeight="1" x14ac:dyDescent="0.25">
      <c r="T244" s="28"/>
      <c r="U244" s="44"/>
      <c r="V244" s="44"/>
      <c r="W244" s="44"/>
      <c r="X244" s="45"/>
      <c r="Y244" s="45"/>
      <c r="Z244" s="45"/>
      <c r="AA244" s="45"/>
      <c r="AB244" s="45"/>
      <c r="AC244" s="45"/>
      <c r="AD244" s="45"/>
      <c r="AE244" s="26"/>
      <c r="AF244" s="12"/>
      <c r="AG244" s="12"/>
    </row>
    <row r="245" spans="18:33" ht="12.75" customHeight="1" x14ac:dyDescent="0.25">
      <c r="T245" s="28"/>
      <c r="U245" s="44"/>
      <c r="V245" s="44"/>
      <c r="W245" s="44"/>
      <c r="X245" s="45"/>
      <c r="Y245" s="45"/>
      <c r="Z245" s="45"/>
      <c r="AA245" s="45"/>
      <c r="AB245" s="45"/>
      <c r="AC245" s="45"/>
      <c r="AD245" s="45"/>
      <c r="AE245" s="26"/>
      <c r="AF245" s="12"/>
      <c r="AG245" s="12"/>
    </row>
    <row r="246" spans="18:33" ht="12.75" customHeight="1" x14ac:dyDescent="0.25">
      <c r="T246" s="28"/>
      <c r="U246" s="44"/>
      <c r="V246" s="44"/>
      <c r="W246" s="44"/>
      <c r="X246" s="45"/>
      <c r="Y246" s="45"/>
      <c r="Z246" s="45"/>
      <c r="AA246" s="45"/>
      <c r="AB246" s="45"/>
      <c r="AC246" s="45"/>
      <c r="AD246" s="45"/>
      <c r="AE246" s="26"/>
      <c r="AF246" s="12"/>
      <c r="AG246" s="12"/>
    </row>
    <row r="247" spans="18:33" ht="12.75" customHeight="1" x14ac:dyDescent="0.25">
      <c r="R247" s="12"/>
      <c r="W247" s="46" t="str">
        <f>VLOOKUP(Q211,$K$11:$P$29,6,FALSE)</f>
        <v>Q</v>
      </c>
      <c r="X247" s="46"/>
      <c r="Y247" s="46"/>
      <c r="Z247" s="46"/>
      <c r="AA247" s="46"/>
      <c r="AB247" s="46"/>
      <c r="AC247" s="46"/>
      <c r="AD247" s="46"/>
      <c r="AE247" s="46"/>
      <c r="AF247" s="12"/>
      <c r="AG247" s="12"/>
    </row>
    <row r="248" spans="18:33" ht="12.75" customHeight="1" x14ac:dyDescent="0.25">
      <c r="R248" s="12"/>
      <c r="S248" s="12"/>
      <c r="T248" s="12"/>
      <c r="W248" s="46"/>
      <c r="X248" s="46"/>
      <c r="Y248" s="46"/>
      <c r="Z248" s="46"/>
      <c r="AA248" s="46"/>
      <c r="AB248" s="46"/>
      <c r="AC248" s="46"/>
      <c r="AD248" s="46"/>
      <c r="AE248" s="46"/>
      <c r="AF248" s="12"/>
      <c r="AG248" s="12"/>
    </row>
    <row r="249" spans="18:33" ht="13.5" customHeight="1" x14ac:dyDescent="0.25">
      <c r="R249" s="12"/>
      <c r="S249" s="12"/>
      <c r="T249" s="12"/>
      <c r="U249" s="12"/>
      <c r="V249" s="12"/>
      <c r="W249" s="22"/>
      <c r="X249" s="22"/>
      <c r="Y249" s="22"/>
      <c r="Z249" s="22"/>
      <c r="AA249" s="22"/>
      <c r="AB249" s="22"/>
      <c r="AC249" s="22"/>
      <c r="AD249" s="22"/>
      <c r="AE249" s="22"/>
      <c r="AF249" s="12"/>
      <c r="AG249" s="12"/>
    </row>
    <row r="250" spans="18:33" x14ac:dyDescent="0.25"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</row>
    <row r="251" spans="18:33" x14ac:dyDescent="0.25"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</row>
    <row r="252" spans="18:33" x14ac:dyDescent="0.25"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</row>
    <row r="253" spans="18:33" ht="12.75" customHeight="1" x14ac:dyDescent="0.25">
      <c r="R253" s="12"/>
      <c r="S253" s="12"/>
      <c r="U253" s="73" t="e">
        <f>VLOOKUP(Q211,$K$11:$P$29,3,FALSE)</f>
        <v>#REF!</v>
      </c>
      <c r="V253" s="73"/>
      <c r="W253" s="73"/>
      <c r="X253" s="73"/>
      <c r="Y253" s="73"/>
      <c r="Z253" s="73"/>
      <c r="AA253" s="73"/>
      <c r="AB253" s="73"/>
      <c r="AC253" s="73"/>
      <c r="AD253" s="73"/>
      <c r="AE253" s="13"/>
      <c r="AF253" s="12"/>
      <c r="AG253" s="12"/>
    </row>
    <row r="254" spans="18:33" ht="12.75" customHeight="1" x14ac:dyDescent="0.25">
      <c r="R254" s="12"/>
      <c r="S254" s="12"/>
      <c r="T254" s="1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13"/>
      <c r="AF254" s="12"/>
      <c r="AG254" s="12"/>
    </row>
    <row r="255" spans="18:33" ht="12.75" customHeight="1" x14ac:dyDescent="0.25">
      <c r="R255" s="12"/>
      <c r="S255" s="12"/>
      <c r="T255" s="1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13"/>
      <c r="AF255" s="12"/>
      <c r="AG255" s="12"/>
    </row>
    <row r="256" spans="18:33" ht="12.75" customHeight="1" x14ac:dyDescent="0.25">
      <c r="R256" s="12"/>
      <c r="S256" s="12"/>
      <c r="T256" s="1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13"/>
      <c r="AF256" s="12"/>
      <c r="AG256" s="12"/>
    </row>
    <row r="257" spans="17:33" ht="12.75" customHeight="1" x14ac:dyDescent="0.25">
      <c r="R257" s="12"/>
      <c r="S257" s="12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30"/>
      <c r="AF257" s="12"/>
      <c r="AG257" s="12"/>
    </row>
    <row r="258" spans="17:33" ht="12.75" customHeight="1" x14ac:dyDescent="0.25">
      <c r="R258" s="12"/>
      <c r="S258" s="12"/>
      <c r="T258" s="30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30"/>
      <c r="AF258" s="12"/>
      <c r="AG258" s="12"/>
    </row>
    <row r="259" spans="17:33" ht="12.75" customHeight="1" x14ac:dyDescent="0.25">
      <c r="R259" s="12"/>
      <c r="S259" s="12"/>
      <c r="T259" s="30"/>
      <c r="U259" s="74" t="str">
        <f>VLOOKUP(Q211,$K$11:$P$29,4,FALSE)</f>
        <v>野口･前田･真田･岩舩</v>
      </c>
      <c r="V259" s="74"/>
      <c r="W259" s="74"/>
      <c r="X259" s="74"/>
      <c r="Y259" s="74"/>
      <c r="Z259" s="74"/>
      <c r="AA259" s="74"/>
      <c r="AB259" s="74"/>
      <c r="AC259" s="74"/>
      <c r="AD259" s="74"/>
      <c r="AE259" s="30"/>
      <c r="AF259" s="12"/>
      <c r="AG259" s="12"/>
    </row>
    <row r="260" spans="17:33" ht="12.75" customHeight="1" x14ac:dyDescent="0.25">
      <c r="R260" s="12"/>
      <c r="S260" s="12"/>
      <c r="T260" s="30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30"/>
      <c r="AF260" s="12"/>
      <c r="AG260" s="12"/>
    </row>
    <row r="261" spans="17:33" ht="12.75" customHeight="1" x14ac:dyDescent="0.25">
      <c r="R261" s="12"/>
      <c r="S261" s="12"/>
      <c r="T261" s="30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30"/>
      <c r="AF261" s="12"/>
      <c r="AG261" s="12"/>
    </row>
    <row r="262" spans="17:33" ht="12.75" customHeight="1" x14ac:dyDescent="0.25">
      <c r="R262" s="12"/>
      <c r="S262" s="12"/>
      <c r="T262" s="30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30"/>
      <c r="AF262" s="12"/>
      <c r="AG262" s="12"/>
    </row>
    <row r="263" spans="17:33" ht="12.75" customHeight="1" x14ac:dyDescent="0.25">
      <c r="R263" s="12"/>
      <c r="S263" s="12"/>
      <c r="T263" s="30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0"/>
      <c r="AF263" s="12"/>
      <c r="AG263" s="12"/>
    </row>
    <row r="266" spans="17:33" ht="12.75" customHeight="1" x14ac:dyDescent="0.25">
      <c r="X266" s="13"/>
      <c r="Y266" s="48">
        <f ca="1">$M$5</f>
        <v>45567</v>
      </c>
      <c r="Z266" s="48"/>
      <c r="AA266" s="48"/>
      <c r="AB266" s="48"/>
      <c r="AC266" s="48"/>
      <c r="AD266" s="48"/>
      <c r="AE266" s="48"/>
    </row>
    <row r="267" spans="17:33" ht="12.75" customHeight="1" x14ac:dyDescent="0.25">
      <c r="X267" s="13"/>
      <c r="Y267" s="48"/>
      <c r="Z267" s="48"/>
      <c r="AA267" s="48"/>
      <c r="AB267" s="48"/>
      <c r="AC267" s="48"/>
      <c r="AD267" s="48"/>
      <c r="AE267" s="48"/>
    </row>
    <row r="268" spans="17:33" x14ac:dyDescent="0.25">
      <c r="Y268" s="48"/>
      <c r="Z268" s="48"/>
      <c r="AA268" s="48"/>
      <c r="AB268" s="48"/>
      <c r="AC268" s="48"/>
      <c r="AD268" s="48"/>
      <c r="AE268" s="48"/>
    </row>
    <row r="271" spans="17:33" ht="15" customHeight="1" x14ac:dyDescent="0.25">
      <c r="Q271" s="15">
        <v>5</v>
      </c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</row>
    <row r="272" spans="17:33" ht="15" customHeight="1" x14ac:dyDescent="0.25"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</row>
    <row r="273" spans="17:33" ht="15" customHeight="1" x14ac:dyDescent="0.25"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</row>
    <row r="274" spans="17:33" ht="15" customHeight="1" x14ac:dyDescent="0.25"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</row>
    <row r="275" spans="17:33" ht="15" customHeight="1" x14ac:dyDescent="0.25"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</row>
    <row r="276" spans="17:33" ht="12" customHeight="1" x14ac:dyDescent="0.25"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</row>
    <row r="277" spans="17:33" ht="12.75" customHeight="1" x14ac:dyDescent="0.25"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50" t="s">
        <v>11</v>
      </c>
      <c r="AD277" s="50"/>
      <c r="AE277" s="12"/>
      <c r="AF277" s="12"/>
      <c r="AG277" s="12"/>
    </row>
    <row r="278" spans="17:33" ht="12.75" customHeight="1" x14ac:dyDescent="0.25"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50"/>
      <c r="AD278" s="50"/>
      <c r="AE278" s="12"/>
      <c r="AF278" s="12"/>
      <c r="AG278" s="12"/>
    </row>
    <row r="279" spans="17:33" x14ac:dyDescent="0.25"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50"/>
      <c r="AD279" s="50"/>
      <c r="AE279" s="12"/>
      <c r="AF279" s="12"/>
      <c r="AG279" s="12"/>
    </row>
    <row r="280" spans="17:33" x14ac:dyDescent="0.25"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4"/>
      <c r="AC280" s="14"/>
      <c r="AD280" s="12"/>
      <c r="AE280" s="12"/>
      <c r="AF280" s="12"/>
    </row>
    <row r="281" spans="17:33" x14ac:dyDescent="0.25"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4"/>
      <c r="AC281" s="14"/>
      <c r="AD281" s="12"/>
      <c r="AE281" s="12"/>
      <c r="AF281" s="12"/>
    </row>
    <row r="282" spans="17:33" x14ac:dyDescent="0.25"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4"/>
      <c r="AC282" s="14"/>
      <c r="AD282" s="12"/>
      <c r="AE282" s="12"/>
      <c r="AF282" s="12"/>
    </row>
    <row r="283" spans="17:33" x14ac:dyDescent="0.25"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4"/>
      <c r="AC283" s="14"/>
      <c r="AD283" s="12"/>
      <c r="AE283" s="12"/>
      <c r="AF283" s="12"/>
    </row>
    <row r="284" spans="17:33" x14ac:dyDescent="0.25">
      <c r="Q284" s="12"/>
      <c r="R284" s="12"/>
      <c r="S284" s="12"/>
      <c r="T284" s="12"/>
      <c r="U284" s="12"/>
      <c r="V284" s="12"/>
      <c r="Z284" s="12"/>
      <c r="AA284" s="12"/>
      <c r="AB284" s="14"/>
      <c r="AC284" s="14"/>
      <c r="AD284" s="12"/>
      <c r="AE284" s="12"/>
      <c r="AF284" s="12"/>
    </row>
    <row r="285" spans="17:33" x14ac:dyDescent="0.25">
      <c r="R285" s="12"/>
      <c r="S285" s="12"/>
      <c r="T285" s="12"/>
      <c r="U285" s="12"/>
      <c r="V285" s="12"/>
      <c r="Z285" s="12"/>
      <c r="AA285" s="12"/>
      <c r="AB285" s="12"/>
      <c r="AC285" s="12"/>
      <c r="AD285" s="12"/>
      <c r="AE285" s="12"/>
      <c r="AF285" s="12"/>
      <c r="AG285" s="12"/>
    </row>
    <row r="286" spans="17:33" x14ac:dyDescent="0.25">
      <c r="R286" s="12"/>
      <c r="S286" s="12"/>
      <c r="T286" s="12"/>
      <c r="U286" s="12"/>
      <c r="V286" s="12"/>
      <c r="Z286" s="12"/>
      <c r="AA286" s="12"/>
      <c r="AB286" s="12"/>
      <c r="AC286" s="12"/>
      <c r="AD286" s="12"/>
      <c r="AE286" s="12"/>
      <c r="AF286" s="12"/>
      <c r="AG286" s="12"/>
    </row>
    <row r="287" spans="17:33" x14ac:dyDescent="0.25">
      <c r="R287" s="12"/>
      <c r="S287" s="12"/>
      <c r="T287" s="12"/>
      <c r="U287" s="12"/>
      <c r="V287" s="12"/>
      <c r="Z287" s="12"/>
      <c r="AA287" s="12"/>
      <c r="AB287" s="12"/>
      <c r="AC287" s="12"/>
      <c r="AD287" s="12"/>
      <c r="AE287" s="12"/>
      <c r="AF287" s="12"/>
      <c r="AG287" s="12"/>
    </row>
    <row r="288" spans="17:33" x14ac:dyDescent="0.25">
      <c r="R288" s="12"/>
      <c r="S288" s="12"/>
      <c r="T288" s="12"/>
      <c r="U288" s="12"/>
      <c r="V288" s="12"/>
      <c r="Z288" s="12"/>
      <c r="AA288" s="12"/>
      <c r="AB288" s="12"/>
      <c r="AC288" s="12"/>
      <c r="AD288" s="12"/>
      <c r="AE288" s="12"/>
      <c r="AF288" s="12"/>
      <c r="AG288" s="12"/>
    </row>
    <row r="289" spans="18:33" x14ac:dyDescent="0.25">
      <c r="R289" s="12"/>
      <c r="S289" s="12"/>
      <c r="T289" s="12"/>
      <c r="U289" s="12"/>
      <c r="V289" s="12"/>
      <c r="Z289" s="12"/>
      <c r="AA289" s="12"/>
      <c r="AB289" s="12"/>
      <c r="AC289" s="12"/>
      <c r="AD289" s="12"/>
      <c r="AE289" s="12"/>
      <c r="AF289" s="12"/>
      <c r="AG289" s="12"/>
    </row>
    <row r="290" spans="18:33" x14ac:dyDescent="0.25">
      <c r="R290" s="12"/>
      <c r="S290" s="12"/>
      <c r="T290" s="12"/>
      <c r="U290" s="12"/>
      <c r="V290" s="12"/>
      <c r="Z290" s="12"/>
      <c r="AA290" s="12"/>
      <c r="AB290" s="12"/>
      <c r="AC290" s="12"/>
      <c r="AD290" s="12"/>
      <c r="AE290" s="12"/>
      <c r="AF290" s="12"/>
      <c r="AG290" s="12"/>
    </row>
    <row r="291" spans="18:33" x14ac:dyDescent="0.25">
      <c r="R291" s="12"/>
      <c r="S291" s="12"/>
      <c r="T291" s="12"/>
      <c r="U291" s="12"/>
      <c r="V291" s="12"/>
      <c r="Z291" s="12"/>
      <c r="AA291" s="12"/>
      <c r="AB291" s="12"/>
      <c r="AC291" s="12"/>
      <c r="AD291" s="12"/>
      <c r="AE291" s="12"/>
      <c r="AF291" s="12"/>
      <c r="AG291" s="12"/>
    </row>
    <row r="292" spans="18:33" x14ac:dyDescent="0.25">
      <c r="R292" s="12"/>
      <c r="S292" s="12"/>
      <c r="T292" s="12"/>
      <c r="U292" s="12"/>
      <c r="V292" s="12"/>
      <c r="Z292" s="12"/>
      <c r="AA292" s="12"/>
      <c r="AB292" s="12"/>
      <c r="AC292" s="12"/>
      <c r="AD292" s="12"/>
      <c r="AE292" s="12"/>
      <c r="AF292" s="12"/>
      <c r="AG292" s="12"/>
    </row>
    <row r="293" spans="18:33" x14ac:dyDescent="0.25">
      <c r="R293" s="12"/>
      <c r="S293" s="12"/>
      <c r="T293" s="12"/>
      <c r="U293" s="12"/>
      <c r="V293" s="12"/>
      <c r="Z293" s="12"/>
      <c r="AA293" s="12"/>
      <c r="AB293" s="12"/>
      <c r="AC293" s="12"/>
      <c r="AD293" s="12"/>
      <c r="AE293" s="12"/>
      <c r="AF293" s="12"/>
      <c r="AG293" s="12"/>
    </row>
    <row r="294" spans="18:33" x14ac:dyDescent="0.25">
      <c r="R294" s="12"/>
      <c r="S294" s="12"/>
      <c r="T294" s="12"/>
      <c r="U294" s="12"/>
      <c r="V294" s="12"/>
      <c r="Z294" s="12"/>
      <c r="AA294" s="12"/>
      <c r="AB294" s="12"/>
      <c r="AC294" s="12"/>
      <c r="AD294" s="12"/>
      <c r="AE294" s="12"/>
      <c r="AF294" s="12"/>
      <c r="AG294" s="12"/>
    </row>
    <row r="295" spans="18:33" x14ac:dyDescent="0.25">
      <c r="R295" s="12"/>
      <c r="S295" s="12"/>
      <c r="T295" s="12"/>
      <c r="U295" s="12"/>
      <c r="V295" s="12"/>
      <c r="Z295" s="12"/>
      <c r="AA295" s="12"/>
      <c r="AB295" s="12"/>
      <c r="AC295" s="12"/>
      <c r="AD295" s="12"/>
      <c r="AE295" s="12"/>
      <c r="AF295" s="12"/>
      <c r="AG295" s="12"/>
    </row>
    <row r="296" spans="18:33" ht="12.75" customHeight="1" x14ac:dyDescent="0.25">
      <c r="R296" s="12"/>
      <c r="S296" s="12"/>
      <c r="U296" s="45" t="str">
        <f>"種 目"</f>
        <v>種 目</v>
      </c>
      <c r="V296" s="45"/>
      <c r="W296" s="45"/>
      <c r="X296" s="45" t="str">
        <f>$C$5</f>
        <v>共通女子 4x100mR</v>
      </c>
      <c r="Y296" s="45"/>
      <c r="Z296" s="45"/>
      <c r="AA296" s="45"/>
      <c r="AB296" s="45"/>
      <c r="AC296" s="45"/>
      <c r="AD296" s="45"/>
      <c r="AE296" s="26"/>
      <c r="AF296" s="12"/>
      <c r="AG296" s="12"/>
    </row>
    <row r="297" spans="18:33" ht="12.75" customHeight="1" x14ac:dyDescent="0.25">
      <c r="R297" s="12"/>
      <c r="S297" s="12"/>
      <c r="T297" s="26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26"/>
      <c r="AF297" s="12"/>
      <c r="AG297" s="12"/>
    </row>
    <row r="298" spans="18:33" ht="12.75" customHeight="1" x14ac:dyDescent="0.25">
      <c r="R298" s="12"/>
      <c r="S298" s="12"/>
      <c r="T298" s="26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26"/>
      <c r="AF298" s="12"/>
      <c r="AG298" s="12"/>
    </row>
    <row r="299" spans="18:33" ht="12.75" customHeight="1" x14ac:dyDescent="0.25">
      <c r="R299" s="12"/>
      <c r="S299" s="12"/>
      <c r="T299" s="26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26"/>
      <c r="AF299" s="12"/>
      <c r="AG299" s="12"/>
    </row>
    <row r="300" spans="18:33" ht="12.75" customHeight="1" x14ac:dyDescent="0.25">
      <c r="R300" s="12"/>
      <c r="S300" s="12"/>
      <c r="T300" s="26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26"/>
      <c r="AF300" s="12"/>
      <c r="AG300" s="12"/>
    </row>
    <row r="301" spans="18:33" ht="12.75" customHeight="1" x14ac:dyDescent="0.25">
      <c r="R301" s="12"/>
      <c r="S301" s="12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6"/>
      <c r="AF301" s="12"/>
      <c r="AG301" s="12"/>
    </row>
    <row r="302" spans="18:33" ht="12.75" customHeight="1" x14ac:dyDescent="0.25">
      <c r="U302" s="44" t="str">
        <f>VLOOKUP(Q271,$K$11:$P$29,2,FALSE)</f>
        <v>第5位</v>
      </c>
      <c r="V302" s="44"/>
      <c r="W302" s="44"/>
      <c r="X302" s="45" t="str">
        <f>VLOOKUP(Q271,$K$11:$P$29,5,FALSE)</f>
        <v>記録  44秒89</v>
      </c>
      <c r="Y302" s="45"/>
      <c r="Z302" s="45"/>
      <c r="AA302" s="45"/>
      <c r="AB302" s="45"/>
      <c r="AC302" s="45"/>
      <c r="AD302" s="45"/>
      <c r="AE302" s="26"/>
      <c r="AF302" s="12"/>
      <c r="AG302" s="12"/>
    </row>
    <row r="303" spans="18:33" ht="12.75" customHeight="1" x14ac:dyDescent="0.25">
      <c r="T303" s="28"/>
      <c r="U303" s="44"/>
      <c r="V303" s="44"/>
      <c r="W303" s="44"/>
      <c r="X303" s="45"/>
      <c r="Y303" s="45"/>
      <c r="Z303" s="45"/>
      <c r="AA303" s="45"/>
      <c r="AB303" s="45"/>
      <c r="AC303" s="45"/>
      <c r="AD303" s="45"/>
      <c r="AE303" s="26"/>
      <c r="AF303" s="12"/>
      <c r="AG303" s="12"/>
    </row>
    <row r="304" spans="18:33" ht="12.75" customHeight="1" x14ac:dyDescent="0.25">
      <c r="T304" s="28"/>
      <c r="U304" s="44"/>
      <c r="V304" s="44"/>
      <c r="W304" s="44"/>
      <c r="X304" s="45"/>
      <c r="Y304" s="45"/>
      <c r="Z304" s="45"/>
      <c r="AA304" s="45"/>
      <c r="AB304" s="45"/>
      <c r="AC304" s="45"/>
      <c r="AD304" s="45"/>
      <c r="AE304" s="26"/>
      <c r="AF304" s="12"/>
      <c r="AG304" s="12"/>
    </row>
    <row r="305" spans="18:33" ht="12.75" customHeight="1" x14ac:dyDescent="0.25">
      <c r="T305" s="28"/>
      <c r="U305" s="44"/>
      <c r="V305" s="44"/>
      <c r="W305" s="44"/>
      <c r="X305" s="45"/>
      <c r="Y305" s="45"/>
      <c r="Z305" s="45"/>
      <c r="AA305" s="45"/>
      <c r="AB305" s="45"/>
      <c r="AC305" s="45"/>
      <c r="AD305" s="45"/>
      <c r="AE305" s="26"/>
      <c r="AF305" s="12"/>
      <c r="AG305" s="12"/>
    </row>
    <row r="306" spans="18:33" ht="12.75" customHeight="1" x14ac:dyDescent="0.25">
      <c r="T306" s="28"/>
      <c r="U306" s="44"/>
      <c r="V306" s="44"/>
      <c r="W306" s="44"/>
      <c r="X306" s="45"/>
      <c r="Y306" s="45"/>
      <c r="Z306" s="45"/>
      <c r="AA306" s="45"/>
      <c r="AB306" s="45"/>
      <c r="AC306" s="45"/>
      <c r="AD306" s="45"/>
      <c r="AE306" s="26"/>
      <c r="AF306" s="12"/>
      <c r="AG306" s="12"/>
    </row>
    <row r="307" spans="18:33" ht="12.75" customHeight="1" x14ac:dyDescent="0.25">
      <c r="R307" s="12"/>
      <c r="W307" s="46" t="str">
        <f>VLOOKUP(Q271,$K$11:$P$29,6,FALSE)</f>
        <v>q</v>
      </c>
      <c r="X307" s="46"/>
      <c r="Y307" s="46"/>
      <c r="Z307" s="46"/>
      <c r="AA307" s="46"/>
      <c r="AB307" s="46"/>
      <c r="AC307" s="46"/>
      <c r="AD307" s="46"/>
      <c r="AE307" s="46"/>
      <c r="AF307" s="12"/>
      <c r="AG307" s="12"/>
    </row>
    <row r="308" spans="18:33" ht="12.75" customHeight="1" x14ac:dyDescent="0.25">
      <c r="R308" s="12"/>
      <c r="S308" s="12"/>
      <c r="T308" s="12"/>
      <c r="W308" s="46"/>
      <c r="X308" s="46"/>
      <c r="Y308" s="46"/>
      <c r="Z308" s="46"/>
      <c r="AA308" s="46"/>
      <c r="AB308" s="46"/>
      <c r="AC308" s="46"/>
      <c r="AD308" s="46"/>
      <c r="AE308" s="46"/>
      <c r="AF308" s="12"/>
      <c r="AG308" s="12"/>
    </row>
    <row r="309" spans="18:33" ht="13.5" customHeight="1" x14ac:dyDescent="0.25">
      <c r="R309" s="12"/>
      <c r="S309" s="12"/>
      <c r="T309" s="12"/>
      <c r="U309" s="12"/>
      <c r="V309" s="12"/>
      <c r="W309" s="22"/>
      <c r="X309" s="22"/>
      <c r="Y309" s="22"/>
      <c r="Z309" s="22"/>
      <c r="AA309" s="22"/>
      <c r="AB309" s="22"/>
      <c r="AC309" s="22"/>
      <c r="AD309" s="22"/>
      <c r="AE309" s="22"/>
      <c r="AF309" s="12"/>
      <c r="AG309" s="12"/>
    </row>
    <row r="310" spans="18:33" x14ac:dyDescent="0.25"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</row>
    <row r="311" spans="18:33" x14ac:dyDescent="0.25"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</row>
    <row r="312" spans="18:33" x14ac:dyDescent="0.25"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</row>
    <row r="313" spans="18:33" ht="12.75" customHeight="1" x14ac:dyDescent="0.25">
      <c r="R313" s="12"/>
      <c r="S313" s="12"/>
      <c r="U313" s="73" t="e">
        <f>VLOOKUP(Q271,$K$11:$P$29,3,FALSE)</f>
        <v>#REF!</v>
      </c>
      <c r="V313" s="73"/>
      <c r="W313" s="73"/>
      <c r="X313" s="73"/>
      <c r="Y313" s="73"/>
      <c r="Z313" s="73"/>
      <c r="AA313" s="73"/>
      <c r="AB313" s="73"/>
      <c r="AC313" s="73"/>
      <c r="AD313" s="73"/>
      <c r="AE313" s="13"/>
      <c r="AF313" s="12"/>
      <c r="AG313" s="12"/>
    </row>
    <row r="314" spans="18:33" ht="12.75" customHeight="1" x14ac:dyDescent="0.25">
      <c r="R314" s="12"/>
      <c r="S314" s="12"/>
      <c r="T314" s="13"/>
      <c r="U314" s="73"/>
      <c r="V314" s="73"/>
      <c r="W314" s="73"/>
      <c r="X314" s="73"/>
      <c r="Y314" s="73"/>
      <c r="Z314" s="73"/>
      <c r="AA314" s="73"/>
      <c r="AB314" s="73"/>
      <c r="AC314" s="73"/>
      <c r="AD314" s="73"/>
      <c r="AE314" s="13"/>
      <c r="AF314" s="12"/>
      <c r="AG314" s="12"/>
    </row>
    <row r="315" spans="18:33" ht="12.75" customHeight="1" x14ac:dyDescent="0.25">
      <c r="R315" s="12"/>
      <c r="S315" s="12"/>
      <c r="T315" s="13"/>
      <c r="U315" s="73"/>
      <c r="V315" s="73"/>
      <c r="W315" s="73"/>
      <c r="X315" s="73"/>
      <c r="Y315" s="73"/>
      <c r="Z315" s="73"/>
      <c r="AA315" s="73"/>
      <c r="AB315" s="73"/>
      <c r="AC315" s="73"/>
      <c r="AD315" s="73"/>
      <c r="AE315" s="13"/>
      <c r="AF315" s="12"/>
      <c r="AG315" s="12"/>
    </row>
    <row r="316" spans="18:33" ht="12.75" customHeight="1" x14ac:dyDescent="0.25">
      <c r="R316" s="12"/>
      <c r="S316" s="12"/>
      <c r="T316" s="13"/>
      <c r="U316" s="73"/>
      <c r="V316" s="73"/>
      <c r="W316" s="73"/>
      <c r="X316" s="73"/>
      <c r="Y316" s="73"/>
      <c r="Z316" s="73"/>
      <c r="AA316" s="73"/>
      <c r="AB316" s="73"/>
      <c r="AC316" s="73"/>
      <c r="AD316" s="73"/>
      <c r="AE316" s="13"/>
      <c r="AF316" s="12"/>
      <c r="AG316" s="12"/>
    </row>
    <row r="317" spans="18:33" ht="12.75" customHeight="1" x14ac:dyDescent="0.25">
      <c r="R317" s="12"/>
      <c r="S317" s="12"/>
      <c r="U317" s="73"/>
      <c r="V317" s="73"/>
      <c r="W317" s="73"/>
      <c r="X317" s="73"/>
      <c r="Y317" s="73"/>
      <c r="Z317" s="73"/>
      <c r="AA317" s="73"/>
      <c r="AB317" s="73"/>
      <c r="AC317" s="73"/>
      <c r="AD317" s="73"/>
      <c r="AE317" s="30"/>
      <c r="AF317" s="12"/>
      <c r="AG317" s="12"/>
    </row>
    <row r="318" spans="18:33" ht="12.75" customHeight="1" x14ac:dyDescent="0.25">
      <c r="R318" s="12"/>
      <c r="S318" s="12"/>
      <c r="T318" s="30"/>
      <c r="U318" s="73"/>
      <c r="V318" s="73"/>
      <c r="W318" s="73"/>
      <c r="X318" s="73"/>
      <c r="Y318" s="73"/>
      <c r="Z318" s="73"/>
      <c r="AA318" s="73"/>
      <c r="AB318" s="73"/>
      <c r="AC318" s="73"/>
      <c r="AD318" s="73"/>
      <c r="AE318" s="30"/>
      <c r="AF318" s="12"/>
      <c r="AG318" s="12"/>
    </row>
    <row r="319" spans="18:33" ht="12.75" customHeight="1" x14ac:dyDescent="0.25">
      <c r="R319" s="12"/>
      <c r="S319" s="12"/>
      <c r="T319" s="30"/>
      <c r="U319" s="74" t="str">
        <f>VLOOKUP(Q271,$K$11:$P$29,4,FALSE)</f>
        <v>角本･羽吹･青木･町田</v>
      </c>
      <c r="V319" s="74"/>
      <c r="W319" s="74"/>
      <c r="X319" s="74"/>
      <c r="Y319" s="74"/>
      <c r="Z319" s="74"/>
      <c r="AA319" s="74"/>
      <c r="AB319" s="74"/>
      <c r="AC319" s="74"/>
      <c r="AD319" s="74"/>
      <c r="AE319" s="30"/>
      <c r="AF319" s="12"/>
      <c r="AG319" s="12"/>
    </row>
    <row r="320" spans="18:33" ht="12.75" customHeight="1" x14ac:dyDescent="0.25">
      <c r="R320" s="12"/>
      <c r="S320" s="12"/>
      <c r="T320" s="30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30"/>
      <c r="AF320" s="12"/>
      <c r="AG320" s="12"/>
    </row>
    <row r="321" spans="17:33" ht="12.75" customHeight="1" x14ac:dyDescent="0.25">
      <c r="R321" s="12"/>
      <c r="S321" s="12"/>
      <c r="T321" s="30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30"/>
      <c r="AF321" s="12"/>
      <c r="AG321" s="12"/>
    </row>
    <row r="322" spans="17:33" ht="12.75" customHeight="1" x14ac:dyDescent="0.25">
      <c r="R322" s="12"/>
      <c r="S322" s="12"/>
      <c r="T322" s="30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30"/>
      <c r="AF322" s="12"/>
      <c r="AG322" s="12"/>
    </row>
    <row r="323" spans="17:33" ht="12.75" customHeight="1" x14ac:dyDescent="0.25">
      <c r="R323" s="12"/>
      <c r="S323" s="12"/>
      <c r="T323" s="30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0"/>
      <c r="AF323" s="12"/>
      <c r="AG323" s="12"/>
    </row>
    <row r="326" spans="17:33" ht="12.75" customHeight="1" x14ac:dyDescent="0.25">
      <c r="X326" s="13"/>
      <c r="Y326" s="48">
        <f ca="1">$M$5</f>
        <v>45567</v>
      </c>
      <c r="Z326" s="48"/>
      <c r="AA326" s="48"/>
      <c r="AB326" s="48"/>
      <c r="AC326" s="48"/>
      <c r="AD326" s="48"/>
      <c r="AE326" s="48"/>
    </row>
    <row r="327" spans="17:33" ht="12.75" customHeight="1" x14ac:dyDescent="0.25">
      <c r="X327" s="13"/>
      <c r="Y327" s="48"/>
      <c r="Z327" s="48"/>
      <c r="AA327" s="48"/>
      <c r="AB327" s="48"/>
      <c r="AC327" s="48"/>
      <c r="AD327" s="48"/>
      <c r="AE327" s="48"/>
    </row>
    <row r="328" spans="17:33" x14ac:dyDescent="0.25">
      <c r="Y328" s="48"/>
      <c r="Z328" s="48"/>
      <c r="AA328" s="48"/>
      <c r="AB328" s="48"/>
      <c r="AC328" s="48"/>
      <c r="AD328" s="48"/>
      <c r="AE328" s="48"/>
    </row>
    <row r="331" spans="17:33" ht="15" customHeight="1" x14ac:dyDescent="0.25">
      <c r="Q331" s="15">
        <v>6</v>
      </c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</row>
    <row r="332" spans="17:33" ht="15" customHeight="1" x14ac:dyDescent="0.25"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</row>
    <row r="333" spans="17:33" ht="15" customHeight="1" x14ac:dyDescent="0.25"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</row>
    <row r="334" spans="17:33" ht="15" customHeight="1" x14ac:dyDescent="0.25"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</row>
    <row r="335" spans="17:33" ht="15" customHeight="1" x14ac:dyDescent="0.25"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</row>
    <row r="336" spans="17:33" ht="12" customHeight="1" x14ac:dyDescent="0.25"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</row>
    <row r="337" spans="17:33" ht="12.75" customHeight="1" x14ac:dyDescent="0.25"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50" t="s">
        <v>11</v>
      </c>
      <c r="AD337" s="50"/>
      <c r="AE337" s="12"/>
      <c r="AF337" s="12"/>
      <c r="AG337" s="12"/>
    </row>
    <row r="338" spans="17:33" ht="12.75" customHeight="1" x14ac:dyDescent="0.25"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50"/>
      <c r="AD338" s="50"/>
      <c r="AE338" s="12"/>
      <c r="AF338" s="12"/>
      <c r="AG338" s="12"/>
    </row>
    <row r="339" spans="17:33" x14ac:dyDescent="0.25"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50"/>
      <c r="AD339" s="50"/>
      <c r="AE339" s="12"/>
      <c r="AF339" s="12"/>
      <c r="AG339" s="12"/>
    </row>
    <row r="340" spans="17:33" x14ac:dyDescent="0.25"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4"/>
      <c r="AC340" s="14"/>
      <c r="AD340" s="12"/>
      <c r="AE340" s="12"/>
      <c r="AF340" s="12"/>
    </row>
    <row r="341" spans="17:33" x14ac:dyDescent="0.25"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4"/>
      <c r="AC341" s="14"/>
      <c r="AD341" s="12"/>
      <c r="AE341" s="12"/>
      <c r="AF341" s="12"/>
    </row>
    <row r="342" spans="17:33" x14ac:dyDescent="0.25"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4"/>
      <c r="AC342" s="14"/>
      <c r="AD342" s="12"/>
      <c r="AE342" s="12"/>
      <c r="AF342" s="12"/>
    </row>
    <row r="343" spans="17:33" x14ac:dyDescent="0.25"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4"/>
      <c r="AC343" s="14"/>
      <c r="AD343" s="12"/>
      <c r="AE343" s="12"/>
      <c r="AF343" s="12"/>
    </row>
    <row r="344" spans="17:33" x14ac:dyDescent="0.25">
      <c r="Q344" s="12"/>
      <c r="R344" s="12"/>
      <c r="S344" s="12"/>
      <c r="T344" s="12"/>
      <c r="U344" s="12"/>
      <c r="V344" s="12"/>
      <c r="Z344" s="12"/>
      <c r="AA344" s="12"/>
      <c r="AB344" s="14"/>
      <c r="AC344" s="14"/>
      <c r="AD344" s="12"/>
      <c r="AE344" s="12"/>
      <c r="AF344" s="12"/>
    </row>
    <row r="345" spans="17:33" x14ac:dyDescent="0.25">
      <c r="R345" s="12"/>
      <c r="S345" s="12"/>
      <c r="T345" s="12"/>
      <c r="U345" s="12"/>
      <c r="V345" s="12"/>
      <c r="Z345" s="12"/>
      <c r="AA345" s="12"/>
      <c r="AB345" s="12"/>
      <c r="AC345" s="12"/>
      <c r="AD345" s="12"/>
      <c r="AE345" s="12"/>
      <c r="AF345" s="12"/>
      <c r="AG345" s="12"/>
    </row>
    <row r="346" spans="17:33" x14ac:dyDescent="0.25">
      <c r="R346" s="12"/>
      <c r="S346" s="12"/>
      <c r="T346" s="12"/>
      <c r="U346" s="12"/>
      <c r="V346" s="12"/>
      <c r="Z346" s="12"/>
      <c r="AA346" s="12"/>
      <c r="AB346" s="12"/>
      <c r="AC346" s="12"/>
      <c r="AD346" s="12"/>
      <c r="AE346" s="12"/>
      <c r="AF346" s="12"/>
      <c r="AG346" s="12"/>
    </row>
    <row r="347" spans="17:33" x14ac:dyDescent="0.25">
      <c r="R347" s="12"/>
      <c r="S347" s="12"/>
      <c r="T347" s="12"/>
      <c r="U347" s="12"/>
      <c r="V347" s="12"/>
      <c r="Z347" s="12"/>
      <c r="AA347" s="12"/>
      <c r="AB347" s="12"/>
      <c r="AC347" s="12"/>
      <c r="AD347" s="12"/>
      <c r="AE347" s="12"/>
      <c r="AF347" s="12"/>
      <c r="AG347" s="12"/>
    </row>
    <row r="348" spans="17:33" x14ac:dyDescent="0.25">
      <c r="R348" s="12"/>
      <c r="S348" s="12"/>
      <c r="T348" s="12"/>
      <c r="U348" s="12"/>
      <c r="V348" s="12"/>
      <c r="Z348" s="12"/>
      <c r="AA348" s="12"/>
      <c r="AB348" s="12"/>
      <c r="AC348" s="12"/>
      <c r="AD348" s="12"/>
      <c r="AE348" s="12"/>
      <c r="AF348" s="12"/>
      <c r="AG348" s="12"/>
    </row>
    <row r="349" spans="17:33" x14ac:dyDescent="0.25">
      <c r="R349" s="12"/>
      <c r="S349" s="12"/>
      <c r="T349" s="12"/>
      <c r="U349" s="12"/>
      <c r="V349" s="12"/>
      <c r="Z349" s="12"/>
      <c r="AA349" s="12"/>
      <c r="AB349" s="12"/>
      <c r="AC349" s="12"/>
      <c r="AD349" s="12"/>
      <c r="AE349" s="12"/>
      <c r="AF349" s="12"/>
      <c r="AG349" s="12"/>
    </row>
    <row r="350" spans="17:33" x14ac:dyDescent="0.25">
      <c r="R350" s="12"/>
      <c r="S350" s="12"/>
      <c r="T350" s="12"/>
      <c r="U350" s="12"/>
      <c r="V350" s="12"/>
      <c r="Z350" s="12"/>
      <c r="AA350" s="12"/>
      <c r="AB350" s="12"/>
      <c r="AC350" s="12"/>
      <c r="AD350" s="12"/>
      <c r="AE350" s="12"/>
      <c r="AF350" s="12"/>
      <c r="AG350" s="12"/>
    </row>
    <row r="351" spans="17:33" x14ac:dyDescent="0.25">
      <c r="R351" s="12"/>
      <c r="S351" s="12"/>
      <c r="T351" s="12"/>
      <c r="U351" s="12"/>
      <c r="V351" s="12"/>
      <c r="Z351" s="12"/>
      <c r="AA351" s="12"/>
      <c r="AB351" s="12"/>
      <c r="AC351" s="12"/>
      <c r="AD351" s="12"/>
      <c r="AE351" s="12"/>
      <c r="AF351" s="12"/>
      <c r="AG351" s="12"/>
    </row>
    <row r="352" spans="17:33" x14ac:dyDescent="0.25">
      <c r="R352" s="12"/>
      <c r="S352" s="12"/>
      <c r="T352" s="12"/>
      <c r="U352" s="12"/>
      <c r="V352" s="12"/>
      <c r="Z352" s="12"/>
      <c r="AA352" s="12"/>
      <c r="AB352" s="12"/>
      <c r="AC352" s="12"/>
      <c r="AD352" s="12"/>
      <c r="AE352" s="12"/>
      <c r="AF352" s="12"/>
      <c r="AG352" s="12"/>
    </row>
    <row r="353" spans="18:33" x14ac:dyDescent="0.25">
      <c r="R353" s="12"/>
      <c r="S353" s="12"/>
      <c r="T353" s="12"/>
      <c r="U353" s="12"/>
      <c r="V353" s="12"/>
      <c r="Z353" s="12"/>
      <c r="AA353" s="12"/>
      <c r="AB353" s="12"/>
      <c r="AC353" s="12"/>
      <c r="AD353" s="12"/>
      <c r="AE353" s="12"/>
      <c r="AF353" s="12"/>
      <c r="AG353" s="12"/>
    </row>
    <row r="354" spans="18:33" x14ac:dyDescent="0.25">
      <c r="R354" s="12"/>
      <c r="S354" s="12"/>
      <c r="T354" s="12"/>
      <c r="U354" s="12"/>
      <c r="V354" s="12"/>
      <c r="Z354" s="12"/>
      <c r="AA354" s="12"/>
      <c r="AB354" s="12"/>
      <c r="AC354" s="12"/>
      <c r="AD354" s="12"/>
      <c r="AE354" s="12"/>
      <c r="AF354" s="12"/>
      <c r="AG354" s="12"/>
    </row>
    <row r="355" spans="18:33" x14ac:dyDescent="0.25">
      <c r="R355" s="12"/>
      <c r="S355" s="12"/>
      <c r="T355" s="12"/>
      <c r="U355" s="12"/>
      <c r="V355" s="12"/>
      <c r="Z355" s="12"/>
      <c r="AA355" s="12"/>
      <c r="AB355" s="12"/>
      <c r="AC355" s="12"/>
      <c r="AD355" s="12"/>
      <c r="AE355" s="12"/>
      <c r="AF355" s="12"/>
      <c r="AG355" s="12"/>
    </row>
    <row r="356" spans="18:33" ht="12.75" customHeight="1" x14ac:dyDescent="0.25">
      <c r="R356" s="12"/>
      <c r="S356" s="12"/>
      <c r="U356" s="45" t="str">
        <f>"種 目"</f>
        <v>種 目</v>
      </c>
      <c r="V356" s="45"/>
      <c r="W356" s="45"/>
      <c r="X356" s="45" t="str">
        <f>$C$5</f>
        <v>共通女子 4x100mR</v>
      </c>
      <c r="Y356" s="45"/>
      <c r="Z356" s="45"/>
      <c r="AA356" s="45"/>
      <c r="AB356" s="45"/>
      <c r="AC356" s="45"/>
      <c r="AD356" s="45"/>
      <c r="AE356" s="26"/>
      <c r="AF356" s="12"/>
      <c r="AG356" s="12"/>
    </row>
    <row r="357" spans="18:33" ht="12.75" customHeight="1" x14ac:dyDescent="0.25">
      <c r="R357" s="12"/>
      <c r="S357" s="12"/>
      <c r="T357" s="26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26"/>
      <c r="AF357" s="12"/>
      <c r="AG357" s="12"/>
    </row>
    <row r="358" spans="18:33" ht="12.75" customHeight="1" x14ac:dyDescent="0.25">
      <c r="R358" s="12"/>
      <c r="S358" s="12"/>
      <c r="T358" s="26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26"/>
      <c r="AF358" s="12"/>
      <c r="AG358" s="12"/>
    </row>
    <row r="359" spans="18:33" ht="12.75" customHeight="1" x14ac:dyDescent="0.25">
      <c r="R359" s="12"/>
      <c r="S359" s="12"/>
      <c r="T359" s="26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26"/>
      <c r="AF359" s="12"/>
      <c r="AG359" s="12"/>
    </row>
    <row r="360" spans="18:33" ht="12.75" customHeight="1" x14ac:dyDescent="0.25">
      <c r="R360" s="12"/>
      <c r="S360" s="12"/>
      <c r="T360" s="26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26"/>
      <c r="AF360" s="12"/>
      <c r="AG360" s="12"/>
    </row>
    <row r="361" spans="18:33" ht="12.75" customHeight="1" x14ac:dyDescent="0.25">
      <c r="R361" s="12"/>
      <c r="S361" s="12"/>
      <c r="T361" s="26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6"/>
      <c r="AF361" s="12"/>
      <c r="AG361" s="12"/>
    </row>
    <row r="362" spans="18:33" ht="12.75" customHeight="1" x14ac:dyDescent="0.25">
      <c r="U362" s="44" t="str">
        <f>VLOOKUP(Q331,$K$11:$P$29,2,FALSE)</f>
        <v>第6位</v>
      </c>
      <c r="V362" s="44"/>
      <c r="W362" s="44"/>
      <c r="X362" s="45" t="str">
        <f>VLOOKUP(Q331,$K$11:$P$29,5,FALSE)</f>
        <v>記録  44秒97</v>
      </c>
      <c r="Y362" s="45"/>
      <c r="Z362" s="45"/>
      <c r="AA362" s="45"/>
      <c r="AB362" s="45"/>
      <c r="AC362" s="45"/>
      <c r="AD362" s="45"/>
      <c r="AE362" s="26"/>
      <c r="AF362" s="12"/>
      <c r="AG362" s="12"/>
    </row>
    <row r="363" spans="18:33" ht="12.75" customHeight="1" x14ac:dyDescent="0.25">
      <c r="T363" s="28"/>
      <c r="U363" s="44"/>
      <c r="V363" s="44"/>
      <c r="W363" s="44"/>
      <c r="X363" s="45"/>
      <c r="Y363" s="45"/>
      <c r="Z363" s="45"/>
      <c r="AA363" s="45"/>
      <c r="AB363" s="45"/>
      <c r="AC363" s="45"/>
      <c r="AD363" s="45"/>
      <c r="AE363" s="26"/>
      <c r="AF363" s="12"/>
      <c r="AG363" s="12"/>
    </row>
    <row r="364" spans="18:33" ht="12.75" customHeight="1" x14ac:dyDescent="0.25">
      <c r="T364" s="28"/>
      <c r="U364" s="44"/>
      <c r="V364" s="44"/>
      <c r="W364" s="44"/>
      <c r="X364" s="45"/>
      <c r="Y364" s="45"/>
      <c r="Z364" s="45"/>
      <c r="AA364" s="45"/>
      <c r="AB364" s="45"/>
      <c r="AC364" s="45"/>
      <c r="AD364" s="45"/>
      <c r="AE364" s="26"/>
      <c r="AF364" s="12"/>
      <c r="AG364" s="12"/>
    </row>
    <row r="365" spans="18:33" ht="12.75" customHeight="1" x14ac:dyDescent="0.25">
      <c r="T365" s="28"/>
      <c r="U365" s="44"/>
      <c r="V365" s="44"/>
      <c r="W365" s="44"/>
      <c r="X365" s="45"/>
      <c r="Y365" s="45"/>
      <c r="Z365" s="45"/>
      <c r="AA365" s="45"/>
      <c r="AB365" s="45"/>
      <c r="AC365" s="45"/>
      <c r="AD365" s="45"/>
      <c r="AE365" s="26"/>
      <c r="AF365" s="12"/>
      <c r="AG365" s="12"/>
    </row>
    <row r="366" spans="18:33" ht="12.75" customHeight="1" x14ac:dyDescent="0.25">
      <c r="T366" s="28"/>
      <c r="U366" s="44"/>
      <c r="V366" s="44"/>
      <c r="W366" s="44"/>
      <c r="X366" s="45"/>
      <c r="Y366" s="45"/>
      <c r="Z366" s="45"/>
      <c r="AA366" s="45"/>
      <c r="AB366" s="45"/>
      <c r="AC366" s="45"/>
      <c r="AD366" s="45"/>
      <c r="AE366" s="26"/>
      <c r="AF366" s="12"/>
      <c r="AG366" s="12"/>
    </row>
    <row r="367" spans="18:33" ht="12.75" customHeight="1" x14ac:dyDescent="0.25">
      <c r="R367" s="12"/>
      <c r="W367" s="46" t="str">
        <f>VLOOKUP(Q331,$K$11:$P$29,6,FALSE)</f>
        <v>Q</v>
      </c>
      <c r="X367" s="46"/>
      <c r="Y367" s="46"/>
      <c r="Z367" s="46"/>
      <c r="AA367" s="46"/>
      <c r="AB367" s="46"/>
      <c r="AC367" s="46"/>
      <c r="AD367" s="46"/>
      <c r="AE367" s="46"/>
      <c r="AF367" s="12"/>
      <c r="AG367" s="12"/>
    </row>
    <row r="368" spans="18:33" ht="12.75" customHeight="1" x14ac:dyDescent="0.25">
      <c r="R368" s="12"/>
      <c r="S368" s="12"/>
      <c r="T368" s="12"/>
      <c r="W368" s="46"/>
      <c r="X368" s="46"/>
      <c r="Y368" s="46"/>
      <c r="Z368" s="46"/>
      <c r="AA368" s="46"/>
      <c r="AB368" s="46"/>
      <c r="AC368" s="46"/>
      <c r="AD368" s="46"/>
      <c r="AE368" s="46"/>
      <c r="AF368" s="12"/>
      <c r="AG368" s="12"/>
    </row>
    <row r="369" spans="18:33" ht="13.5" customHeight="1" x14ac:dyDescent="0.25">
      <c r="R369" s="12"/>
      <c r="S369" s="12"/>
      <c r="T369" s="12"/>
      <c r="U369" s="12"/>
      <c r="V369" s="12"/>
      <c r="W369" s="22"/>
      <c r="X369" s="22"/>
      <c r="Y369" s="22"/>
      <c r="Z369" s="22"/>
      <c r="AA369" s="22"/>
      <c r="AB369" s="22"/>
      <c r="AC369" s="22"/>
      <c r="AD369" s="22"/>
      <c r="AE369" s="22"/>
      <c r="AF369" s="12"/>
      <c r="AG369" s="12"/>
    </row>
    <row r="370" spans="18:33" x14ac:dyDescent="0.25"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</row>
    <row r="371" spans="18:33" x14ac:dyDescent="0.25"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</row>
    <row r="372" spans="18:33" x14ac:dyDescent="0.25"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</row>
    <row r="373" spans="18:33" ht="12.75" customHeight="1" x14ac:dyDescent="0.25">
      <c r="R373" s="12"/>
      <c r="S373" s="12"/>
      <c r="U373" s="73" t="e">
        <f>VLOOKUP(Q331,$K$11:$P$29,3,FALSE)</f>
        <v>#REF!</v>
      </c>
      <c r="V373" s="73"/>
      <c r="W373" s="73"/>
      <c r="X373" s="73"/>
      <c r="Y373" s="73"/>
      <c r="Z373" s="73"/>
      <c r="AA373" s="73"/>
      <c r="AB373" s="73"/>
      <c r="AC373" s="73"/>
      <c r="AD373" s="73"/>
      <c r="AE373" s="13"/>
      <c r="AF373" s="12"/>
      <c r="AG373" s="12"/>
    </row>
    <row r="374" spans="18:33" ht="12.75" customHeight="1" x14ac:dyDescent="0.25">
      <c r="R374" s="12"/>
      <c r="S374" s="12"/>
      <c r="T374" s="13"/>
      <c r="U374" s="73"/>
      <c r="V374" s="73"/>
      <c r="W374" s="73"/>
      <c r="X374" s="73"/>
      <c r="Y374" s="73"/>
      <c r="Z374" s="73"/>
      <c r="AA374" s="73"/>
      <c r="AB374" s="73"/>
      <c r="AC374" s="73"/>
      <c r="AD374" s="73"/>
      <c r="AE374" s="13"/>
      <c r="AF374" s="12"/>
      <c r="AG374" s="12"/>
    </row>
    <row r="375" spans="18:33" ht="12.75" customHeight="1" x14ac:dyDescent="0.25">
      <c r="R375" s="12"/>
      <c r="S375" s="12"/>
      <c r="T375" s="13"/>
      <c r="U375" s="73"/>
      <c r="V375" s="73"/>
      <c r="W375" s="73"/>
      <c r="X375" s="73"/>
      <c r="Y375" s="73"/>
      <c r="Z375" s="73"/>
      <c r="AA375" s="73"/>
      <c r="AB375" s="73"/>
      <c r="AC375" s="73"/>
      <c r="AD375" s="73"/>
      <c r="AE375" s="13"/>
      <c r="AF375" s="12"/>
      <c r="AG375" s="12"/>
    </row>
    <row r="376" spans="18:33" ht="12.75" customHeight="1" x14ac:dyDescent="0.25">
      <c r="R376" s="12"/>
      <c r="S376" s="12"/>
      <c r="T376" s="13"/>
      <c r="U376" s="73"/>
      <c r="V376" s="73"/>
      <c r="W376" s="73"/>
      <c r="X376" s="73"/>
      <c r="Y376" s="73"/>
      <c r="Z376" s="73"/>
      <c r="AA376" s="73"/>
      <c r="AB376" s="73"/>
      <c r="AC376" s="73"/>
      <c r="AD376" s="73"/>
      <c r="AE376" s="13"/>
      <c r="AF376" s="12"/>
      <c r="AG376" s="12"/>
    </row>
    <row r="377" spans="18:33" ht="12.75" customHeight="1" x14ac:dyDescent="0.25">
      <c r="R377" s="12"/>
      <c r="S377" s="12"/>
      <c r="U377" s="73"/>
      <c r="V377" s="73"/>
      <c r="W377" s="73"/>
      <c r="X377" s="73"/>
      <c r="Y377" s="73"/>
      <c r="Z377" s="73"/>
      <c r="AA377" s="73"/>
      <c r="AB377" s="73"/>
      <c r="AC377" s="73"/>
      <c r="AD377" s="73"/>
      <c r="AE377" s="30"/>
      <c r="AF377" s="12"/>
      <c r="AG377" s="12"/>
    </row>
    <row r="378" spans="18:33" ht="12.75" customHeight="1" x14ac:dyDescent="0.25">
      <c r="R378" s="12"/>
      <c r="S378" s="12"/>
      <c r="T378" s="30"/>
      <c r="U378" s="73"/>
      <c r="V378" s="73"/>
      <c r="W378" s="73"/>
      <c r="X378" s="73"/>
      <c r="Y378" s="73"/>
      <c r="Z378" s="73"/>
      <c r="AA378" s="73"/>
      <c r="AB378" s="73"/>
      <c r="AC378" s="73"/>
      <c r="AD378" s="73"/>
      <c r="AE378" s="30"/>
      <c r="AF378" s="12"/>
      <c r="AG378" s="12"/>
    </row>
    <row r="379" spans="18:33" ht="12.75" customHeight="1" x14ac:dyDescent="0.25">
      <c r="R379" s="12"/>
      <c r="S379" s="12"/>
      <c r="T379" s="30"/>
      <c r="U379" s="74" t="str">
        <f>VLOOKUP(Q331,$K$11:$P$29,4,FALSE)</f>
        <v>山﨑･松本･小島･渡邊</v>
      </c>
      <c r="V379" s="74"/>
      <c r="W379" s="74"/>
      <c r="X379" s="74"/>
      <c r="Y379" s="74"/>
      <c r="Z379" s="74"/>
      <c r="AA379" s="74"/>
      <c r="AB379" s="74"/>
      <c r="AC379" s="74"/>
      <c r="AD379" s="74"/>
      <c r="AE379" s="30"/>
      <c r="AF379" s="12"/>
      <c r="AG379" s="12"/>
    </row>
    <row r="380" spans="18:33" ht="12.75" customHeight="1" x14ac:dyDescent="0.25">
      <c r="R380" s="12"/>
      <c r="S380" s="12"/>
      <c r="T380" s="30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30"/>
      <c r="AF380" s="12"/>
      <c r="AG380" s="12"/>
    </row>
    <row r="381" spans="18:33" ht="12.75" customHeight="1" x14ac:dyDescent="0.25">
      <c r="R381" s="12"/>
      <c r="S381" s="12"/>
      <c r="T381" s="30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30"/>
      <c r="AF381" s="12"/>
      <c r="AG381" s="12"/>
    </row>
    <row r="382" spans="18:33" ht="12.75" customHeight="1" x14ac:dyDescent="0.25">
      <c r="R382" s="12"/>
      <c r="S382" s="12"/>
      <c r="T382" s="30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30"/>
      <c r="AF382" s="12"/>
      <c r="AG382" s="12"/>
    </row>
    <row r="383" spans="18:33" ht="12.75" customHeight="1" x14ac:dyDescent="0.25">
      <c r="R383" s="12"/>
      <c r="S383" s="12"/>
      <c r="T383" s="30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0"/>
      <c r="AF383" s="12"/>
      <c r="AG383" s="12"/>
    </row>
    <row r="386" spans="17:33" ht="12.75" customHeight="1" x14ac:dyDescent="0.25">
      <c r="X386" s="13"/>
      <c r="Y386" s="48">
        <f ca="1">$M$5</f>
        <v>45567</v>
      </c>
      <c r="Z386" s="48"/>
      <c r="AA386" s="48"/>
      <c r="AB386" s="48"/>
      <c r="AC386" s="48"/>
      <c r="AD386" s="48"/>
      <c r="AE386" s="48"/>
    </row>
    <row r="387" spans="17:33" ht="12.75" customHeight="1" x14ac:dyDescent="0.25">
      <c r="X387" s="13"/>
      <c r="Y387" s="48"/>
      <c r="Z387" s="48"/>
      <c r="AA387" s="48"/>
      <c r="AB387" s="48"/>
      <c r="AC387" s="48"/>
      <c r="AD387" s="48"/>
      <c r="AE387" s="48"/>
    </row>
    <row r="388" spans="17:33" x14ac:dyDescent="0.25">
      <c r="Y388" s="48"/>
      <c r="Z388" s="48"/>
      <c r="AA388" s="48"/>
      <c r="AB388" s="48"/>
      <c r="AC388" s="48"/>
      <c r="AD388" s="48"/>
      <c r="AE388" s="48"/>
    </row>
    <row r="391" spans="17:33" ht="15" customHeight="1" x14ac:dyDescent="0.25">
      <c r="Q391" s="15">
        <v>7</v>
      </c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</row>
    <row r="392" spans="17:33" ht="15" customHeight="1" x14ac:dyDescent="0.25"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</row>
    <row r="393" spans="17:33" ht="15" customHeight="1" x14ac:dyDescent="0.25"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</row>
    <row r="394" spans="17:33" ht="15" customHeight="1" x14ac:dyDescent="0.25"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</row>
    <row r="395" spans="17:33" ht="15" customHeight="1" x14ac:dyDescent="0.25"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</row>
    <row r="396" spans="17:33" ht="12" customHeight="1" x14ac:dyDescent="0.25"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</row>
    <row r="397" spans="17:33" ht="12.75" customHeight="1" x14ac:dyDescent="0.25"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50" t="s">
        <v>11</v>
      </c>
      <c r="AD397" s="50"/>
      <c r="AE397" s="12"/>
      <c r="AF397" s="12"/>
      <c r="AG397" s="12"/>
    </row>
    <row r="398" spans="17:33" ht="12.75" customHeight="1" x14ac:dyDescent="0.25"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50"/>
      <c r="AD398" s="50"/>
      <c r="AE398" s="12"/>
      <c r="AF398" s="12"/>
      <c r="AG398" s="12"/>
    </row>
    <row r="399" spans="17:33" x14ac:dyDescent="0.25"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50"/>
      <c r="AD399" s="50"/>
      <c r="AE399" s="12"/>
      <c r="AF399" s="12"/>
      <c r="AG399" s="12"/>
    </row>
    <row r="400" spans="17:33" x14ac:dyDescent="0.25"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4"/>
      <c r="AC400" s="14"/>
      <c r="AD400" s="12"/>
      <c r="AE400" s="12"/>
      <c r="AF400" s="12"/>
    </row>
    <row r="401" spans="17:33" x14ac:dyDescent="0.25"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4"/>
      <c r="AC401" s="14"/>
      <c r="AD401" s="12"/>
      <c r="AE401" s="12"/>
      <c r="AF401" s="12"/>
    </row>
    <row r="402" spans="17:33" x14ac:dyDescent="0.25"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4"/>
      <c r="AC402" s="14"/>
      <c r="AD402" s="12"/>
      <c r="AE402" s="12"/>
      <c r="AF402" s="12"/>
    </row>
    <row r="403" spans="17:33" x14ac:dyDescent="0.25"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4"/>
      <c r="AC403" s="14"/>
      <c r="AD403" s="12"/>
      <c r="AE403" s="12"/>
      <c r="AF403" s="12"/>
    </row>
    <row r="404" spans="17:33" x14ac:dyDescent="0.25">
      <c r="Q404" s="12"/>
      <c r="R404" s="12"/>
      <c r="S404" s="12"/>
      <c r="T404" s="12"/>
      <c r="U404" s="12"/>
      <c r="V404" s="12"/>
      <c r="Z404" s="12"/>
      <c r="AA404" s="12"/>
      <c r="AB404" s="14"/>
      <c r="AC404" s="14"/>
      <c r="AD404" s="12"/>
      <c r="AE404" s="12"/>
      <c r="AF404" s="12"/>
    </row>
    <row r="405" spans="17:33" x14ac:dyDescent="0.25">
      <c r="R405" s="12"/>
      <c r="S405" s="12"/>
      <c r="T405" s="12"/>
      <c r="U405" s="12"/>
      <c r="V405" s="12"/>
      <c r="Z405" s="12"/>
      <c r="AA405" s="12"/>
      <c r="AB405" s="12"/>
      <c r="AC405" s="12"/>
      <c r="AD405" s="12"/>
      <c r="AE405" s="12"/>
      <c r="AF405" s="12"/>
      <c r="AG405" s="12"/>
    </row>
    <row r="406" spans="17:33" x14ac:dyDescent="0.25">
      <c r="R406" s="12"/>
      <c r="S406" s="12"/>
      <c r="T406" s="12"/>
      <c r="U406" s="12"/>
      <c r="V406" s="12"/>
      <c r="Z406" s="12"/>
      <c r="AA406" s="12"/>
      <c r="AB406" s="12"/>
      <c r="AC406" s="12"/>
      <c r="AD406" s="12"/>
      <c r="AE406" s="12"/>
      <c r="AF406" s="12"/>
      <c r="AG406" s="12"/>
    </row>
    <row r="407" spans="17:33" x14ac:dyDescent="0.25">
      <c r="R407" s="12"/>
      <c r="S407" s="12"/>
      <c r="T407" s="12"/>
      <c r="U407" s="12"/>
      <c r="V407" s="12"/>
      <c r="Z407" s="12"/>
      <c r="AA407" s="12"/>
      <c r="AB407" s="12"/>
      <c r="AC407" s="12"/>
      <c r="AD407" s="12"/>
      <c r="AE407" s="12"/>
      <c r="AF407" s="12"/>
      <c r="AG407" s="12"/>
    </row>
    <row r="408" spans="17:33" x14ac:dyDescent="0.25">
      <c r="R408" s="12"/>
      <c r="S408" s="12"/>
      <c r="T408" s="12"/>
      <c r="U408" s="12"/>
      <c r="V408" s="12"/>
      <c r="Z408" s="12"/>
      <c r="AA408" s="12"/>
      <c r="AB408" s="12"/>
      <c r="AC408" s="12"/>
      <c r="AD408" s="12"/>
      <c r="AE408" s="12"/>
      <c r="AF408" s="12"/>
      <c r="AG408" s="12"/>
    </row>
    <row r="409" spans="17:33" x14ac:dyDescent="0.25">
      <c r="R409" s="12"/>
      <c r="S409" s="12"/>
      <c r="T409" s="12"/>
      <c r="U409" s="12"/>
      <c r="V409" s="12"/>
      <c r="Z409" s="12"/>
      <c r="AA409" s="12"/>
      <c r="AB409" s="12"/>
      <c r="AC409" s="12"/>
      <c r="AD409" s="12"/>
      <c r="AE409" s="12"/>
      <c r="AF409" s="12"/>
      <c r="AG409" s="12"/>
    </row>
    <row r="410" spans="17:33" x14ac:dyDescent="0.25">
      <c r="R410" s="12"/>
      <c r="S410" s="12"/>
      <c r="T410" s="12"/>
      <c r="U410" s="12"/>
      <c r="V410" s="12"/>
      <c r="Z410" s="12"/>
      <c r="AA410" s="12"/>
      <c r="AB410" s="12"/>
      <c r="AC410" s="12"/>
      <c r="AD410" s="12"/>
      <c r="AE410" s="12"/>
      <c r="AF410" s="12"/>
      <c r="AG410" s="12"/>
    </row>
    <row r="411" spans="17:33" x14ac:dyDescent="0.25">
      <c r="R411" s="12"/>
      <c r="S411" s="12"/>
      <c r="T411" s="12"/>
      <c r="U411" s="12"/>
      <c r="V411" s="12"/>
      <c r="Z411" s="12"/>
      <c r="AA411" s="12"/>
      <c r="AB411" s="12"/>
      <c r="AC411" s="12"/>
      <c r="AD411" s="12"/>
      <c r="AE411" s="12"/>
      <c r="AF411" s="12"/>
      <c r="AG411" s="12"/>
    </row>
    <row r="412" spans="17:33" x14ac:dyDescent="0.25">
      <c r="R412" s="12"/>
      <c r="S412" s="12"/>
      <c r="T412" s="12"/>
      <c r="U412" s="12"/>
      <c r="V412" s="12"/>
      <c r="Z412" s="12"/>
      <c r="AA412" s="12"/>
      <c r="AB412" s="12"/>
      <c r="AC412" s="12"/>
      <c r="AD412" s="12"/>
      <c r="AE412" s="12"/>
      <c r="AF412" s="12"/>
      <c r="AG412" s="12"/>
    </row>
    <row r="413" spans="17:33" x14ac:dyDescent="0.25">
      <c r="R413" s="12"/>
      <c r="S413" s="12"/>
      <c r="T413" s="12"/>
      <c r="U413" s="12"/>
      <c r="V413" s="12"/>
      <c r="Z413" s="12"/>
      <c r="AA413" s="12"/>
      <c r="AB413" s="12"/>
      <c r="AC413" s="12"/>
      <c r="AD413" s="12"/>
      <c r="AE413" s="12"/>
      <c r="AF413" s="12"/>
      <c r="AG413" s="12"/>
    </row>
    <row r="414" spans="17:33" x14ac:dyDescent="0.25">
      <c r="R414" s="12"/>
      <c r="S414" s="12"/>
      <c r="T414" s="12"/>
      <c r="U414" s="12"/>
      <c r="V414" s="12"/>
      <c r="Z414" s="12"/>
      <c r="AA414" s="12"/>
      <c r="AB414" s="12"/>
      <c r="AC414" s="12"/>
      <c r="AD414" s="12"/>
      <c r="AE414" s="12"/>
      <c r="AF414" s="12"/>
      <c r="AG414" s="12"/>
    </row>
    <row r="415" spans="17:33" x14ac:dyDescent="0.25">
      <c r="R415" s="12"/>
      <c r="S415" s="12"/>
      <c r="T415" s="12"/>
      <c r="U415" s="12"/>
      <c r="V415" s="12"/>
      <c r="Z415" s="12"/>
      <c r="AA415" s="12"/>
      <c r="AB415" s="12"/>
      <c r="AC415" s="12"/>
      <c r="AD415" s="12"/>
      <c r="AE415" s="12"/>
      <c r="AF415" s="12"/>
      <c r="AG415" s="12"/>
    </row>
    <row r="416" spans="17:33" ht="12.75" customHeight="1" x14ac:dyDescent="0.25">
      <c r="R416" s="12"/>
      <c r="S416" s="12"/>
      <c r="U416" s="45" t="str">
        <f>"種 目"</f>
        <v>種 目</v>
      </c>
      <c r="V416" s="45"/>
      <c r="W416" s="45"/>
      <c r="X416" s="45" t="str">
        <f>$C$5</f>
        <v>共通女子 4x100mR</v>
      </c>
      <c r="Y416" s="45"/>
      <c r="Z416" s="45"/>
      <c r="AA416" s="45"/>
      <c r="AB416" s="45"/>
      <c r="AC416" s="45"/>
      <c r="AD416" s="45"/>
      <c r="AE416" s="26"/>
      <c r="AF416" s="12"/>
      <c r="AG416" s="12"/>
    </row>
    <row r="417" spans="18:33" ht="12.75" customHeight="1" x14ac:dyDescent="0.25">
      <c r="R417" s="12"/>
      <c r="S417" s="12"/>
      <c r="T417" s="26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26"/>
      <c r="AF417" s="12"/>
      <c r="AG417" s="12"/>
    </row>
    <row r="418" spans="18:33" ht="12.75" customHeight="1" x14ac:dyDescent="0.25">
      <c r="R418" s="12"/>
      <c r="S418" s="12"/>
      <c r="T418" s="26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26"/>
      <c r="AF418" s="12"/>
      <c r="AG418" s="12"/>
    </row>
    <row r="419" spans="18:33" ht="12.75" customHeight="1" x14ac:dyDescent="0.25">
      <c r="R419" s="12"/>
      <c r="S419" s="12"/>
      <c r="T419" s="26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26"/>
      <c r="AF419" s="12"/>
      <c r="AG419" s="12"/>
    </row>
    <row r="420" spans="18:33" ht="12.75" customHeight="1" x14ac:dyDescent="0.25">
      <c r="R420" s="12"/>
      <c r="S420" s="12"/>
      <c r="T420" s="26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26"/>
      <c r="AF420" s="12"/>
      <c r="AG420" s="12"/>
    </row>
    <row r="421" spans="18:33" ht="12.75" customHeight="1" x14ac:dyDescent="0.25">
      <c r="R421" s="12"/>
      <c r="S421" s="12"/>
      <c r="T421" s="26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6"/>
      <c r="AF421" s="12"/>
      <c r="AG421" s="12"/>
    </row>
    <row r="422" spans="18:33" ht="12.75" customHeight="1" x14ac:dyDescent="0.25">
      <c r="U422" s="44" t="str">
        <f>VLOOKUP(Q391,$K$11:$P$29,2,FALSE)</f>
        <v>第7位</v>
      </c>
      <c r="V422" s="44"/>
      <c r="W422" s="44"/>
      <c r="X422" s="45" t="str">
        <f>VLOOKUP(Q391,$K$11:$P$29,5,FALSE)</f>
        <v>記録  45秒24</v>
      </c>
      <c r="Y422" s="45"/>
      <c r="Z422" s="45"/>
      <c r="AA422" s="45"/>
      <c r="AB422" s="45"/>
      <c r="AC422" s="45"/>
      <c r="AD422" s="45"/>
      <c r="AE422" s="26"/>
      <c r="AF422" s="12"/>
      <c r="AG422" s="12"/>
    </row>
    <row r="423" spans="18:33" ht="12.75" customHeight="1" x14ac:dyDescent="0.25">
      <c r="T423" s="28"/>
      <c r="U423" s="44"/>
      <c r="V423" s="44"/>
      <c r="W423" s="44"/>
      <c r="X423" s="45"/>
      <c r="Y423" s="45"/>
      <c r="Z423" s="45"/>
      <c r="AA423" s="45"/>
      <c r="AB423" s="45"/>
      <c r="AC423" s="45"/>
      <c r="AD423" s="45"/>
      <c r="AE423" s="26"/>
      <c r="AF423" s="12"/>
      <c r="AG423" s="12"/>
    </row>
    <row r="424" spans="18:33" ht="12.75" customHeight="1" x14ac:dyDescent="0.25">
      <c r="T424" s="28"/>
      <c r="U424" s="44"/>
      <c r="V424" s="44"/>
      <c r="W424" s="44"/>
      <c r="X424" s="45"/>
      <c r="Y424" s="45"/>
      <c r="Z424" s="45"/>
      <c r="AA424" s="45"/>
      <c r="AB424" s="45"/>
      <c r="AC424" s="45"/>
      <c r="AD424" s="45"/>
      <c r="AE424" s="26"/>
      <c r="AF424" s="12"/>
      <c r="AG424" s="12"/>
    </row>
    <row r="425" spans="18:33" ht="12.75" customHeight="1" x14ac:dyDescent="0.25">
      <c r="T425" s="28"/>
      <c r="U425" s="44"/>
      <c r="V425" s="44"/>
      <c r="W425" s="44"/>
      <c r="X425" s="45"/>
      <c r="Y425" s="45"/>
      <c r="Z425" s="45"/>
      <c r="AA425" s="45"/>
      <c r="AB425" s="45"/>
      <c r="AC425" s="45"/>
      <c r="AD425" s="45"/>
      <c r="AE425" s="26"/>
      <c r="AF425" s="12"/>
      <c r="AG425" s="12"/>
    </row>
    <row r="426" spans="18:33" ht="12.75" customHeight="1" x14ac:dyDescent="0.25">
      <c r="T426" s="28"/>
      <c r="U426" s="44"/>
      <c r="V426" s="44"/>
      <c r="W426" s="44"/>
      <c r="X426" s="45"/>
      <c r="Y426" s="45"/>
      <c r="Z426" s="45"/>
      <c r="AA426" s="45"/>
      <c r="AB426" s="45"/>
      <c r="AC426" s="45"/>
      <c r="AD426" s="45"/>
      <c r="AE426" s="26"/>
      <c r="AF426" s="12"/>
      <c r="AG426" s="12"/>
    </row>
    <row r="427" spans="18:33" ht="12.75" customHeight="1" x14ac:dyDescent="0.25">
      <c r="R427" s="12"/>
      <c r="W427" s="46" t="str">
        <f>VLOOKUP(Q391,$K$11:$P$29,6,FALSE)</f>
        <v>q</v>
      </c>
      <c r="X427" s="46"/>
      <c r="Y427" s="46"/>
      <c r="Z427" s="46"/>
      <c r="AA427" s="46"/>
      <c r="AB427" s="46"/>
      <c r="AC427" s="46"/>
      <c r="AD427" s="46"/>
      <c r="AE427" s="46"/>
      <c r="AF427" s="12"/>
      <c r="AG427" s="12"/>
    </row>
    <row r="428" spans="18:33" ht="12.75" customHeight="1" x14ac:dyDescent="0.25">
      <c r="R428" s="12"/>
      <c r="S428" s="12"/>
      <c r="T428" s="12"/>
      <c r="W428" s="46"/>
      <c r="X428" s="46"/>
      <c r="Y428" s="46"/>
      <c r="Z428" s="46"/>
      <c r="AA428" s="46"/>
      <c r="AB428" s="46"/>
      <c r="AC428" s="46"/>
      <c r="AD428" s="46"/>
      <c r="AE428" s="46"/>
      <c r="AF428" s="12"/>
      <c r="AG428" s="12"/>
    </row>
    <row r="429" spans="18:33" ht="13.5" customHeight="1" x14ac:dyDescent="0.25">
      <c r="R429" s="12"/>
      <c r="S429" s="12"/>
      <c r="T429" s="12"/>
      <c r="U429" s="12"/>
      <c r="V429" s="12"/>
      <c r="W429" s="22"/>
      <c r="X429" s="22"/>
      <c r="Y429" s="22"/>
      <c r="Z429" s="22"/>
      <c r="AA429" s="22"/>
      <c r="AB429" s="22"/>
      <c r="AC429" s="22"/>
      <c r="AD429" s="22"/>
      <c r="AE429" s="22"/>
      <c r="AF429" s="12"/>
      <c r="AG429" s="12"/>
    </row>
    <row r="430" spans="18:33" x14ac:dyDescent="0.25"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</row>
    <row r="431" spans="18:33" x14ac:dyDescent="0.25"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</row>
    <row r="432" spans="18:33" x14ac:dyDescent="0.25"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</row>
    <row r="433" spans="18:33" ht="12.75" customHeight="1" x14ac:dyDescent="0.25">
      <c r="R433" s="12"/>
      <c r="S433" s="12"/>
      <c r="U433" s="73" t="e">
        <f>VLOOKUP(Q391,$K$11:$P$29,3,FALSE)</f>
        <v>#REF!</v>
      </c>
      <c r="V433" s="73"/>
      <c r="W433" s="73"/>
      <c r="X433" s="73"/>
      <c r="Y433" s="73"/>
      <c r="Z433" s="73"/>
      <c r="AA433" s="73"/>
      <c r="AB433" s="73"/>
      <c r="AC433" s="73"/>
      <c r="AD433" s="73"/>
      <c r="AE433" s="13"/>
      <c r="AF433" s="12"/>
      <c r="AG433" s="12"/>
    </row>
    <row r="434" spans="18:33" ht="12.75" customHeight="1" x14ac:dyDescent="0.25">
      <c r="R434" s="12"/>
      <c r="S434" s="12"/>
      <c r="T434" s="13"/>
      <c r="U434" s="73"/>
      <c r="V434" s="73"/>
      <c r="W434" s="73"/>
      <c r="X434" s="73"/>
      <c r="Y434" s="73"/>
      <c r="Z434" s="73"/>
      <c r="AA434" s="73"/>
      <c r="AB434" s="73"/>
      <c r="AC434" s="73"/>
      <c r="AD434" s="73"/>
      <c r="AE434" s="13"/>
      <c r="AF434" s="12"/>
      <c r="AG434" s="12"/>
    </row>
    <row r="435" spans="18:33" ht="12.75" customHeight="1" x14ac:dyDescent="0.25">
      <c r="R435" s="12"/>
      <c r="S435" s="12"/>
      <c r="T435" s="13"/>
      <c r="U435" s="73"/>
      <c r="V435" s="73"/>
      <c r="W435" s="73"/>
      <c r="X435" s="73"/>
      <c r="Y435" s="73"/>
      <c r="Z435" s="73"/>
      <c r="AA435" s="73"/>
      <c r="AB435" s="73"/>
      <c r="AC435" s="73"/>
      <c r="AD435" s="73"/>
      <c r="AE435" s="13"/>
      <c r="AF435" s="12"/>
      <c r="AG435" s="12"/>
    </row>
    <row r="436" spans="18:33" ht="12.75" customHeight="1" x14ac:dyDescent="0.25">
      <c r="R436" s="12"/>
      <c r="S436" s="12"/>
      <c r="T436" s="13"/>
      <c r="U436" s="73"/>
      <c r="V436" s="73"/>
      <c r="W436" s="73"/>
      <c r="X436" s="73"/>
      <c r="Y436" s="73"/>
      <c r="Z436" s="73"/>
      <c r="AA436" s="73"/>
      <c r="AB436" s="73"/>
      <c r="AC436" s="73"/>
      <c r="AD436" s="73"/>
      <c r="AE436" s="13"/>
      <c r="AF436" s="12"/>
      <c r="AG436" s="12"/>
    </row>
    <row r="437" spans="18:33" ht="12.75" customHeight="1" x14ac:dyDescent="0.25">
      <c r="R437" s="12"/>
      <c r="S437" s="12"/>
      <c r="U437" s="73"/>
      <c r="V437" s="73"/>
      <c r="W437" s="73"/>
      <c r="X437" s="73"/>
      <c r="Y437" s="73"/>
      <c r="Z437" s="73"/>
      <c r="AA437" s="73"/>
      <c r="AB437" s="73"/>
      <c r="AC437" s="73"/>
      <c r="AD437" s="73"/>
      <c r="AE437" s="30"/>
      <c r="AF437" s="12"/>
      <c r="AG437" s="12"/>
    </row>
    <row r="438" spans="18:33" ht="12.75" customHeight="1" x14ac:dyDescent="0.25">
      <c r="R438" s="12"/>
      <c r="S438" s="12"/>
      <c r="T438" s="30"/>
      <c r="U438" s="73"/>
      <c r="V438" s="73"/>
      <c r="W438" s="73"/>
      <c r="X438" s="73"/>
      <c r="Y438" s="73"/>
      <c r="Z438" s="73"/>
      <c r="AA438" s="73"/>
      <c r="AB438" s="73"/>
      <c r="AC438" s="73"/>
      <c r="AD438" s="73"/>
      <c r="AE438" s="30"/>
      <c r="AF438" s="12"/>
      <c r="AG438" s="12"/>
    </row>
    <row r="439" spans="18:33" ht="12.75" customHeight="1" x14ac:dyDescent="0.25">
      <c r="R439" s="12"/>
      <c r="S439" s="12"/>
      <c r="T439" s="30"/>
      <c r="U439" s="74" t="str">
        <f>VLOOKUP(Q391,$K$11:$P$29,4,FALSE)</f>
        <v>松谷･木村･酒井･鈴木</v>
      </c>
      <c r="V439" s="74"/>
      <c r="W439" s="74"/>
      <c r="X439" s="74"/>
      <c r="Y439" s="74"/>
      <c r="Z439" s="74"/>
      <c r="AA439" s="74"/>
      <c r="AB439" s="74"/>
      <c r="AC439" s="74"/>
      <c r="AD439" s="74"/>
      <c r="AE439" s="30"/>
      <c r="AF439" s="12"/>
      <c r="AG439" s="12"/>
    </row>
    <row r="440" spans="18:33" ht="12.75" customHeight="1" x14ac:dyDescent="0.25">
      <c r="R440" s="12"/>
      <c r="S440" s="12"/>
      <c r="T440" s="30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30"/>
      <c r="AF440" s="12"/>
      <c r="AG440" s="12"/>
    </row>
    <row r="441" spans="18:33" ht="12.75" customHeight="1" x14ac:dyDescent="0.25">
      <c r="R441" s="12"/>
      <c r="S441" s="12"/>
      <c r="T441" s="30"/>
      <c r="U441" s="74"/>
      <c r="V441" s="74"/>
      <c r="W441" s="74"/>
      <c r="X441" s="74"/>
      <c r="Y441" s="74"/>
      <c r="Z441" s="74"/>
      <c r="AA441" s="74"/>
      <c r="AB441" s="74"/>
      <c r="AC441" s="74"/>
      <c r="AD441" s="74"/>
      <c r="AE441" s="30"/>
      <c r="AF441" s="12"/>
      <c r="AG441" s="12"/>
    </row>
    <row r="442" spans="18:33" ht="12.75" customHeight="1" x14ac:dyDescent="0.25">
      <c r="R442" s="12"/>
      <c r="S442" s="12"/>
      <c r="T442" s="30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30"/>
      <c r="AF442" s="12"/>
      <c r="AG442" s="12"/>
    </row>
    <row r="443" spans="18:33" ht="12.75" customHeight="1" x14ac:dyDescent="0.25">
      <c r="R443" s="12"/>
      <c r="S443" s="12"/>
      <c r="T443" s="30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0"/>
      <c r="AF443" s="12"/>
      <c r="AG443" s="12"/>
    </row>
    <row r="446" spans="18:33" ht="12.75" customHeight="1" x14ac:dyDescent="0.25">
      <c r="X446" s="13"/>
      <c r="Y446" s="48">
        <f ca="1">$M$5</f>
        <v>45567</v>
      </c>
      <c r="Z446" s="48"/>
      <c r="AA446" s="48"/>
      <c r="AB446" s="48"/>
      <c r="AC446" s="48"/>
      <c r="AD446" s="48"/>
      <c r="AE446" s="48"/>
    </row>
    <row r="447" spans="18:33" ht="12.75" customHeight="1" x14ac:dyDescent="0.25">
      <c r="X447" s="13"/>
      <c r="Y447" s="48"/>
      <c r="Z447" s="48"/>
      <c r="AA447" s="48"/>
      <c r="AB447" s="48"/>
      <c r="AC447" s="48"/>
      <c r="AD447" s="48"/>
      <c r="AE447" s="48"/>
    </row>
    <row r="448" spans="18:33" x14ac:dyDescent="0.25">
      <c r="Y448" s="48"/>
      <c r="Z448" s="48"/>
      <c r="AA448" s="48"/>
      <c r="AB448" s="48"/>
      <c r="AC448" s="48"/>
      <c r="AD448" s="48"/>
      <c r="AE448" s="48"/>
    </row>
    <row r="451" spans="17:33" ht="15" customHeight="1" x14ac:dyDescent="0.25">
      <c r="Q451" s="15">
        <v>8</v>
      </c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</row>
    <row r="452" spans="17:33" ht="15" customHeight="1" x14ac:dyDescent="0.25"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</row>
    <row r="453" spans="17:33" ht="15" customHeight="1" x14ac:dyDescent="0.25"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</row>
    <row r="454" spans="17:33" ht="15" customHeight="1" x14ac:dyDescent="0.25"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</row>
    <row r="455" spans="17:33" ht="15" customHeight="1" x14ac:dyDescent="0.25"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</row>
    <row r="456" spans="17:33" ht="12" customHeight="1" x14ac:dyDescent="0.25"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</row>
    <row r="457" spans="17:33" ht="12.75" customHeight="1" x14ac:dyDescent="0.25"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50" t="s">
        <v>11</v>
      </c>
      <c r="AD457" s="50"/>
      <c r="AE457" s="12"/>
      <c r="AF457" s="12"/>
      <c r="AG457" s="12"/>
    </row>
    <row r="458" spans="17:33" ht="12.75" customHeight="1" x14ac:dyDescent="0.25"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50"/>
      <c r="AD458" s="50"/>
      <c r="AE458" s="12"/>
      <c r="AF458" s="12"/>
      <c r="AG458" s="12"/>
    </row>
    <row r="459" spans="17:33" x14ac:dyDescent="0.25"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50"/>
      <c r="AD459" s="50"/>
      <c r="AE459" s="12"/>
      <c r="AF459" s="12"/>
      <c r="AG459" s="12"/>
    </row>
    <row r="460" spans="17:33" x14ac:dyDescent="0.25"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4"/>
      <c r="AC460" s="14"/>
      <c r="AD460" s="12"/>
      <c r="AE460" s="12"/>
      <c r="AF460" s="12"/>
    </row>
    <row r="461" spans="17:33" x14ac:dyDescent="0.25"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4"/>
      <c r="AC461" s="14"/>
      <c r="AD461" s="12"/>
      <c r="AE461" s="12"/>
      <c r="AF461" s="12"/>
    </row>
    <row r="462" spans="17:33" x14ac:dyDescent="0.25"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4"/>
      <c r="AC462" s="14"/>
      <c r="AD462" s="12"/>
      <c r="AE462" s="12"/>
      <c r="AF462" s="12"/>
    </row>
    <row r="463" spans="17:33" x14ac:dyDescent="0.25"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4"/>
      <c r="AC463" s="14"/>
      <c r="AD463" s="12"/>
      <c r="AE463" s="12"/>
      <c r="AF463" s="12"/>
    </row>
    <row r="464" spans="17:33" x14ac:dyDescent="0.25">
      <c r="Q464" s="12"/>
      <c r="R464" s="12"/>
      <c r="S464" s="12"/>
      <c r="T464" s="12"/>
      <c r="U464" s="12"/>
      <c r="V464" s="12"/>
      <c r="Z464" s="12"/>
      <c r="AA464" s="12"/>
      <c r="AB464" s="14"/>
      <c r="AC464" s="14"/>
      <c r="AD464" s="12"/>
      <c r="AE464" s="12"/>
      <c r="AF464" s="12"/>
    </row>
    <row r="465" spans="18:33" x14ac:dyDescent="0.25">
      <c r="R465" s="12"/>
      <c r="S465" s="12"/>
      <c r="T465" s="12"/>
      <c r="U465" s="12"/>
      <c r="V465" s="12"/>
      <c r="Z465" s="12"/>
      <c r="AA465" s="12"/>
      <c r="AB465" s="12"/>
      <c r="AC465" s="12"/>
      <c r="AD465" s="12"/>
      <c r="AE465" s="12"/>
      <c r="AF465" s="12"/>
      <c r="AG465" s="12"/>
    </row>
    <row r="466" spans="18:33" x14ac:dyDescent="0.25">
      <c r="R466" s="12"/>
      <c r="S466" s="12"/>
      <c r="T466" s="12"/>
      <c r="U466" s="12"/>
      <c r="V466" s="12"/>
      <c r="Z466" s="12"/>
      <c r="AA466" s="12"/>
      <c r="AB466" s="12"/>
      <c r="AC466" s="12"/>
      <c r="AD466" s="12"/>
      <c r="AE466" s="12"/>
      <c r="AF466" s="12"/>
      <c r="AG466" s="12"/>
    </row>
    <row r="467" spans="18:33" x14ac:dyDescent="0.25">
      <c r="R467" s="12"/>
      <c r="S467" s="12"/>
      <c r="T467" s="12"/>
      <c r="U467" s="12"/>
      <c r="V467" s="12"/>
      <c r="Z467" s="12"/>
      <c r="AA467" s="12"/>
      <c r="AB467" s="12"/>
      <c r="AC467" s="12"/>
      <c r="AD467" s="12"/>
      <c r="AE467" s="12"/>
      <c r="AF467" s="12"/>
      <c r="AG467" s="12"/>
    </row>
    <row r="468" spans="18:33" x14ac:dyDescent="0.25">
      <c r="R468" s="12"/>
      <c r="S468" s="12"/>
      <c r="T468" s="12"/>
      <c r="U468" s="12"/>
      <c r="V468" s="12"/>
      <c r="Z468" s="12"/>
      <c r="AA468" s="12"/>
      <c r="AB468" s="12"/>
      <c r="AC468" s="12"/>
      <c r="AD468" s="12"/>
      <c r="AE468" s="12"/>
      <c r="AF468" s="12"/>
      <c r="AG468" s="12"/>
    </row>
    <row r="469" spans="18:33" x14ac:dyDescent="0.25">
      <c r="R469" s="12"/>
      <c r="S469" s="12"/>
      <c r="T469" s="12"/>
      <c r="U469" s="12"/>
      <c r="V469" s="12"/>
      <c r="Z469" s="12"/>
      <c r="AA469" s="12"/>
      <c r="AB469" s="12"/>
      <c r="AC469" s="12"/>
      <c r="AD469" s="12"/>
      <c r="AE469" s="12"/>
      <c r="AF469" s="12"/>
      <c r="AG469" s="12"/>
    </row>
    <row r="470" spans="18:33" x14ac:dyDescent="0.25">
      <c r="R470" s="12"/>
      <c r="S470" s="12"/>
      <c r="T470" s="12"/>
      <c r="U470" s="12"/>
      <c r="V470" s="12"/>
      <c r="Z470" s="12"/>
      <c r="AA470" s="12"/>
      <c r="AB470" s="12"/>
      <c r="AC470" s="12"/>
      <c r="AD470" s="12"/>
      <c r="AE470" s="12"/>
      <c r="AF470" s="12"/>
      <c r="AG470" s="12"/>
    </row>
    <row r="471" spans="18:33" x14ac:dyDescent="0.25">
      <c r="R471" s="12"/>
      <c r="S471" s="12"/>
      <c r="T471" s="12"/>
      <c r="U471" s="12"/>
      <c r="V471" s="12"/>
      <c r="Z471" s="12"/>
      <c r="AA471" s="12"/>
      <c r="AB471" s="12"/>
      <c r="AC471" s="12"/>
      <c r="AD471" s="12"/>
      <c r="AE471" s="12"/>
      <c r="AF471" s="12"/>
      <c r="AG471" s="12"/>
    </row>
    <row r="472" spans="18:33" x14ac:dyDescent="0.25">
      <c r="R472" s="12"/>
      <c r="S472" s="12"/>
      <c r="T472" s="12"/>
      <c r="U472" s="12"/>
      <c r="V472" s="12"/>
      <c r="Z472" s="12"/>
      <c r="AA472" s="12"/>
      <c r="AB472" s="12"/>
      <c r="AC472" s="12"/>
      <c r="AD472" s="12"/>
      <c r="AE472" s="12"/>
      <c r="AF472" s="12"/>
      <c r="AG472" s="12"/>
    </row>
    <row r="473" spans="18:33" x14ac:dyDescent="0.25">
      <c r="R473" s="12"/>
      <c r="S473" s="12"/>
      <c r="T473" s="12"/>
      <c r="U473" s="12"/>
      <c r="V473" s="12"/>
      <c r="Z473" s="12"/>
      <c r="AA473" s="12"/>
      <c r="AB473" s="12"/>
      <c r="AC473" s="12"/>
      <c r="AD473" s="12"/>
      <c r="AE473" s="12"/>
      <c r="AF473" s="12"/>
      <c r="AG473" s="12"/>
    </row>
    <row r="474" spans="18:33" x14ac:dyDescent="0.25">
      <c r="R474" s="12"/>
      <c r="S474" s="12"/>
      <c r="T474" s="12"/>
      <c r="U474" s="12"/>
      <c r="V474" s="12"/>
      <c r="Z474" s="12"/>
      <c r="AA474" s="12"/>
      <c r="AB474" s="12"/>
      <c r="AC474" s="12"/>
      <c r="AD474" s="12"/>
      <c r="AE474" s="12"/>
      <c r="AF474" s="12"/>
      <c r="AG474" s="12"/>
    </row>
    <row r="475" spans="18:33" x14ac:dyDescent="0.25">
      <c r="R475" s="12"/>
      <c r="S475" s="12"/>
      <c r="T475" s="12"/>
      <c r="U475" s="12"/>
      <c r="V475" s="12"/>
      <c r="Z475" s="12"/>
      <c r="AA475" s="12"/>
      <c r="AB475" s="12"/>
      <c r="AC475" s="12"/>
      <c r="AD475" s="12"/>
      <c r="AE475" s="12"/>
      <c r="AF475" s="12"/>
      <c r="AG475" s="12"/>
    </row>
    <row r="476" spans="18:33" ht="12.75" customHeight="1" x14ac:dyDescent="0.25">
      <c r="R476" s="12"/>
      <c r="S476" s="12"/>
      <c r="U476" s="45" t="str">
        <f>"種 目"</f>
        <v>種 目</v>
      </c>
      <c r="V476" s="45"/>
      <c r="W476" s="45"/>
      <c r="X476" s="45" t="str">
        <f>$C$5</f>
        <v>共通女子 4x100mR</v>
      </c>
      <c r="Y476" s="45"/>
      <c r="Z476" s="45"/>
      <c r="AA476" s="45"/>
      <c r="AB476" s="45"/>
      <c r="AC476" s="45"/>
      <c r="AD476" s="45"/>
      <c r="AE476" s="26"/>
      <c r="AF476" s="12"/>
      <c r="AG476" s="12"/>
    </row>
    <row r="477" spans="18:33" ht="12.75" customHeight="1" x14ac:dyDescent="0.25">
      <c r="R477" s="12"/>
      <c r="S477" s="12"/>
      <c r="T477" s="26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26"/>
      <c r="AF477" s="12"/>
      <c r="AG477" s="12"/>
    </row>
    <row r="478" spans="18:33" ht="12.75" customHeight="1" x14ac:dyDescent="0.25">
      <c r="R478" s="12"/>
      <c r="S478" s="12"/>
      <c r="T478" s="26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26"/>
      <c r="AF478" s="12"/>
      <c r="AG478" s="12"/>
    </row>
    <row r="479" spans="18:33" ht="12.75" customHeight="1" x14ac:dyDescent="0.25">
      <c r="R479" s="12"/>
      <c r="S479" s="12"/>
      <c r="T479" s="26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26"/>
      <c r="AF479" s="12"/>
      <c r="AG479" s="12"/>
    </row>
    <row r="480" spans="18:33" ht="12.75" customHeight="1" x14ac:dyDescent="0.25">
      <c r="R480" s="12"/>
      <c r="S480" s="12"/>
      <c r="T480" s="26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26"/>
      <c r="AF480" s="12"/>
      <c r="AG480" s="12"/>
    </row>
    <row r="481" spans="18:33" ht="12.75" customHeight="1" x14ac:dyDescent="0.25">
      <c r="R481" s="12"/>
      <c r="S481" s="12"/>
      <c r="T481" s="26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6"/>
      <c r="AF481" s="12"/>
      <c r="AG481" s="12"/>
    </row>
    <row r="482" spans="18:33" ht="12.75" customHeight="1" x14ac:dyDescent="0.25">
      <c r="U482" s="44" t="str">
        <f>VLOOKUP(Q451,$K$11:$P$29,2,FALSE)</f>
        <v>第8位</v>
      </c>
      <c r="V482" s="44"/>
      <c r="W482" s="44"/>
      <c r="X482" s="45" t="str">
        <f>VLOOKUP(Q451,$K$11:$P$29,5,FALSE)</f>
        <v>記録  45秒24</v>
      </c>
      <c r="Y482" s="45"/>
      <c r="Z482" s="45"/>
      <c r="AA482" s="45"/>
      <c r="AB482" s="45"/>
      <c r="AC482" s="45"/>
      <c r="AD482" s="45"/>
      <c r="AE482" s="26"/>
      <c r="AF482" s="12"/>
      <c r="AG482" s="12"/>
    </row>
    <row r="483" spans="18:33" ht="12.75" customHeight="1" x14ac:dyDescent="0.25">
      <c r="T483" s="28"/>
      <c r="U483" s="44"/>
      <c r="V483" s="44"/>
      <c r="W483" s="44"/>
      <c r="X483" s="45"/>
      <c r="Y483" s="45"/>
      <c r="Z483" s="45"/>
      <c r="AA483" s="45"/>
      <c r="AB483" s="45"/>
      <c r="AC483" s="45"/>
      <c r="AD483" s="45"/>
      <c r="AE483" s="26"/>
      <c r="AF483" s="12"/>
      <c r="AG483" s="12"/>
    </row>
    <row r="484" spans="18:33" ht="12.75" customHeight="1" x14ac:dyDescent="0.25">
      <c r="T484" s="28"/>
      <c r="U484" s="44"/>
      <c r="V484" s="44"/>
      <c r="W484" s="44"/>
      <c r="X484" s="45"/>
      <c r="Y484" s="45"/>
      <c r="Z484" s="45"/>
      <c r="AA484" s="45"/>
      <c r="AB484" s="45"/>
      <c r="AC484" s="45"/>
      <c r="AD484" s="45"/>
      <c r="AE484" s="26"/>
      <c r="AF484" s="12"/>
      <c r="AG484" s="12"/>
    </row>
    <row r="485" spans="18:33" ht="12.75" customHeight="1" x14ac:dyDescent="0.25">
      <c r="T485" s="28"/>
      <c r="U485" s="44"/>
      <c r="V485" s="44"/>
      <c r="W485" s="44"/>
      <c r="X485" s="45"/>
      <c r="Y485" s="45"/>
      <c r="Z485" s="45"/>
      <c r="AA485" s="45"/>
      <c r="AB485" s="45"/>
      <c r="AC485" s="45"/>
      <c r="AD485" s="45"/>
      <c r="AE485" s="26"/>
      <c r="AF485" s="12"/>
      <c r="AG485" s="12"/>
    </row>
    <row r="486" spans="18:33" ht="12.75" customHeight="1" x14ac:dyDescent="0.25">
      <c r="T486" s="28"/>
      <c r="U486" s="44"/>
      <c r="V486" s="44"/>
      <c r="W486" s="44"/>
      <c r="X486" s="45"/>
      <c r="Y486" s="45"/>
      <c r="Z486" s="45"/>
      <c r="AA486" s="45"/>
      <c r="AB486" s="45"/>
      <c r="AC486" s="45"/>
      <c r="AD486" s="45"/>
      <c r="AE486" s="26"/>
      <c r="AF486" s="12"/>
      <c r="AG486" s="12"/>
    </row>
    <row r="487" spans="18:33" ht="12.75" customHeight="1" x14ac:dyDescent="0.25">
      <c r="R487" s="12"/>
      <c r="W487" s="46" t="str">
        <f>VLOOKUP(Q451,$K$11:$P$29,6,FALSE)</f>
        <v/>
      </c>
      <c r="X487" s="46"/>
      <c r="Y487" s="46"/>
      <c r="Z487" s="46"/>
      <c r="AA487" s="46"/>
      <c r="AB487" s="46"/>
      <c r="AC487" s="46"/>
      <c r="AD487" s="46"/>
      <c r="AE487" s="46"/>
      <c r="AF487" s="12"/>
      <c r="AG487" s="12"/>
    </row>
    <row r="488" spans="18:33" ht="12.75" customHeight="1" x14ac:dyDescent="0.25">
      <c r="R488" s="12"/>
      <c r="S488" s="12"/>
      <c r="T488" s="12"/>
      <c r="W488" s="46"/>
      <c r="X488" s="46"/>
      <c r="Y488" s="46"/>
      <c r="Z488" s="46"/>
      <c r="AA488" s="46"/>
      <c r="AB488" s="46"/>
      <c r="AC488" s="46"/>
      <c r="AD488" s="46"/>
      <c r="AE488" s="46"/>
      <c r="AF488" s="12"/>
      <c r="AG488" s="12"/>
    </row>
    <row r="489" spans="18:33" ht="13.5" customHeight="1" x14ac:dyDescent="0.25">
      <c r="R489" s="12"/>
      <c r="S489" s="12"/>
      <c r="T489" s="12"/>
      <c r="U489" s="12"/>
      <c r="V489" s="12"/>
      <c r="W489" s="22"/>
      <c r="X489" s="22"/>
      <c r="Y489" s="22"/>
      <c r="Z489" s="22"/>
      <c r="AA489" s="22"/>
      <c r="AB489" s="22"/>
      <c r="AC489" s="22"/>
      <c r="AD489" s="22"/>
      <c r="AE489" s="22"/>
      <c r="AF489" s="12"/>
      <c r="AG489" s="12"/>
    </row>
    <row r="490" spans="18:33" x14ac:dyDescent="0.25"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</row>
    <row r="491" spans="18:33" x14ac:dyDescent="0.25"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</row>
    <row r="492" spans="18:33" x14ac:dyDescent="0.25"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</row>
    <row r="493" spans="18:33" ht="12.75" customHeight="1" x14ac:dyDescent="0.25">
      <c r="R493" s="12"/>
      <c r="S493" s="12"/>
      <c r="U493" s="73" t="e">
        <f>VLOOKUP(Q451,$K$11:$P$29,3,FALSE)</f>
        <v>#REF!</v>
      </c>
      <c r="V493" s="73"/>
      <c r="W493" s="73"/>
      <c r="X493" s="73"/>
      <c r="Y493" s="73"/>
      <c r="Z493" s="73"/>
      <c r="AA493" s="73"/>
      <c r="AB493" s="73"/>
      <c r="AC493" s="73"/>
      <c r="AD493" s="73"/>
      <c r="AE493" s="13"/>
      <c r="AF493" s="12"/>
      <c r="AG493" s="12"/>
    </row>
    <row r="494" spans="18:33" ht="12.75" customHeight="1" x14ac:dyDescent="0.25">
      <c r="R494" s="12"/>
      <c r="S494" s="12"/>
      <c r="T494" s="13"/>
      <c r="U494" s="73"/>
      <c r="V494" s="73"/>
      <c r="W494" s="73"/>
      <c r="X494" s="73"/>
      <c r="Y494" s="73"/>
      <c r="Z494" s="73"/>
      <c r="AA494" s="73"/>
      <c r="AB494" s="73"/>
      <c r="AC494" s="73"/>
      <c r="AD494" s="73"/>
      <c r="AE494" s="13"/>
      <c r="AF494" s="12"/>
      <c r="AG494" s="12"/>
    </row>
    <row r="495" spans="18:33" ht="12.75" customHeight="1" x14ac:dyDescent="0.25">
      <c r="R495" s="12"/>
      <c r="S495" s="12"/>
      <c r="T495" s="13"/>
      <c r="U495" s="73"/>
      <c r="V495" s="73"/>
      <c r="W495" s="73"/>
      <c r="X495" s="73"/>
      <c r="Y495" s="73"/>
      <c r="Z495" s="73"/>
      <c r="AA495" s="73"/>
      <c r="AB495" s="73"/>
      <c r="AC495" s="73"/>
      <c r="AD495" s="73"/>
      <c r="AE495" s="13"/>
      <c r="AF495" s="12"/>
      <c r="AG495" s="12"/>
    </row>
    <row r="496" spans="18:33" ht="12.75" customHeight="1" x14ac:dyDescent="0.25">
      <c r="R496" s="12"/>
      <c r="S496" s="12"/>
      <c r="T496" s="13"/>
      <c r="U496" s="73"/>
      <c r="V496" s="73"/>
      <c r="W496" s="73"/>
      <c r="X496" s="73"/>
      <c r="Y496" s="73"/>
      <c r="Z496" s="73"/>
      <c r="AA496" s="73"/>
      <c r="AB496" s="73"/>
      <c r="AC496" s="73"/>
      <c r="AD496" s="73"/>
      <c r="AE496" s="13"/>
      <c r="AF496" s="12"/>
      <c r="AG496" s="12"/>
    </row>
    <row r="497" spans="17:33" ht="12.75" customHeight="1" x14ac:dyDescent="0.25">
      <c r="R497" s="12"/>
      <c r="S497" s="12"/>
      <c r="U497" s="73"/>
      <c r="V497" s="73"/>
      <c r="W497" s="73"/>
      <c r="X497" s="73"/>
      <c r="Y497" s="73"/>
      <c r="Z497" s="73"/>
      <c r="AA497" s="73"/>
      <c r="AB497" s="73"/>
      <c r="AC497" s="73"/>
      <c r="AD497" s="73"/>
      <c r="AE497" s="30"/>
      <c r="AF497" s="12"/>
      <c r="AG497" s="12"/>
    </row>
    <row r="498" spans="17:33" ht="12.75" customHeight="1" x14ac:dyDescent="0.25">
      <c r="R498" s="12"/>
      <c r="S498" s="12"/>
      <c r="T498" s="30"/>
      <c r="U498" s="73"/>
      <c r="V498" s="73"/>
      <c r="W498" s="73"/>
      <c r="X498" s="73"/>
      <c r="Y498" s="73"/>
      <c r="Z498" s="73"/>
      <c r="AA498" s="73"/>
      <c r="AB498" s="73"/>
      <c r="AC498" s="73"/>
      <c r="AD498" s="73"/>
      <c r="AE498" s="30"/>
      <c r="AF498" s="12"/>
      <c r="AG498" s="12"/>
    </row>
    <row r="499" spans="17:33" ht="12.75" customHeight="1" x14ac:dyDescent="0.25">
      <c r="R499" s="12"/>
      <c r="S499" s="12"/>
      <c r="T499" s="30"/>
      <c r="U499" s="74" t="str">
        <f>VLOOKUP(Q451,$K$11:$P$29,4,FALSE)</f>
        <v>諸橋･田代･宇田･渡邉</v>
      </c>
      <c r="V499" s="74"/>
      <c r="W499" s="74"/>
      <c r="X499" s="74"/>
      <c r="Y499" s="74"/>
      <c r="Z499" s="74"/>
      <c r="AA499" s="74"/>
      <c r="AB499" s="74"/>
      <c r="AC499" s="74"/>
      <c r="AD499" s="74"/>
      <c r="AE499" s="30"/>
      <c r="AF499" s="12"/>
      <c r="AG499" s="12"/>
    </row>
    <row r="500" spans="17:33" ht="12.75" customHeight="1" x14ac:dyDescent="0.25">
      <c r="R500" s="12"/>
      <c r="S500" s="12"/>
      <c r="T500" s="30"/>
      <c r="U500" s="74"/>
      <c r="V500" s="74"/>
      <c r="W500" s="74"/>
      <c r="X500" s="74"/>
      <c r="Y500" s="74"/>
      <c r="Z500" s="74"/>
      <c r="AA500" s="74"/>
      <c r="AB500" s="74"/>
      <c r="AC500" s="74"/>
      <c r="AD500" s="74"/>
      <c r="AE500" s="30"/>
      <c r="AF500" s="12"/>
      <c r="AG500" s="12"/>
    </row>
    <row r="501" spans="17:33" ht="12.75" customHeight="1" x14ac:dyDescent="0.25">
      <c r="R501" s="12"/>
      <c r="S501" s="12"/>
      <c r="T501" s="30"/>
      <c r="U501" s="74"/>
      <c r="V501" s="74"/>
      <c r="W501" s="74"/>
      <c r="X501" s="74"/>
      <c r="Y501" s="74"/>
      <c r="Z501" s="74"/>
      <c r="AA501" s="74"/>
      <c r="AB501" s="74"/>
      <c r="AC501" s="74"/>
      <c r="AD501" s="74"/>
      <c r="AE501" s="30"/>
      <c r="AF501" s="12"/>
      <c r="AG501" s="12"/>
    </row>
    <row r="502" spans="17:33" ht="12.75" customHeight="1" x14ac:dyDescent="0.25">
      <c r="R502" s="12"/>
      <c r="S502" s="12"/>
      <c r="T502" s="30"/>
      <c r="U502" s="74"/>
      <c r="V502" s="74"/>
      <c r="W502" s="74"/>
      <c r="X502" s="74"/>
      <c r="Y502" s="74"/>
      <c r="Z502" s="74"/>
      <c r="AA502" s="74"/>
      <c r="AB502" s="74"/>
      <c r="AC502" s="74"/>
      <c r="AD502" s="74"/>
      <c r="AE502" s="30"/>
      <c r="AF502" s="12"/>
      <c r="AG502" s="12"/>
    </row>
    <row r="503" spans="17:33" ht="12.75" customHeight="1" x14ac:dyDescent="0.25">
      <c r="R503" s="12"/>
      <c r="S503" s="12"/>
      <c r="T503" s="30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0"/>
      <c r="AF503" s="12"/>
      <c r="AG503" s="12"/>
    </row>
    <row r="506" spans="17:33" ht="12.75" customHeight="1" x14ac:dyDescent="0.25">
      <c r="X506" s="13"/>
      <c r="Y506" s="48">
        <f ca="1">$M$5</f>
        <v>45567</v>
      </c>
      <c r="Z506" s="48"/>
      <c r="AA506" s="48"/>
      <c r="AB506" s="48"/>
      <c r="AC506" s="48"/>
      <c r="AD506" s="48"/>
      <c r="AE506" s="48"/>
    </row>
    <row r="507" spans="17:33" ht="12.75" customHeight="1" x14ac:dyDescent="0.25">
      <c r="X507" s="13"/>
      <c r="Y507" s="48"/>
      <c r="Z507" s="48"/>
      <c r="AA507" s="48"/>
      <c r="AB507" s="48"/>
      <c r="AC507" s="48"/>
      <c r="AD507" s="48"/>
      <c r="AE507" s="48"/>
    </row>
    <row r="508" spans="17:33" x14ac:dyDescent="0.25">
      <c r="Y508" s="48"/>
      <c r="Z508" s="48"/>
      <c r="AA508" s="48"/>
      <c r="AB508" s="48"/>
      <c r="AC508" s="48"/>
      <c r="AD508" s="48"/>
      <c r="AE508" s="48"/>
    </row>
    <row r="511" spans="17:33" ht="15" customHeight="1" x14ac:dyDescent="0.25">
      <c r="Q511" s="15">
        <v>9</v>
      </c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</row>
    <row r="512" spans="17:33" ht="15" customHeight="1" x14ac:dyDescent="0.25"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</row>
    <row r="513" spans="17:33" ht="15" customHeight="1" x14ac:dyDescent="0.25"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</row>
    <row r="514" spans="17:33" ht="15" customHeight="1" x14ac:dyDescent="0.25"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</row>
    <row r="515" spans="17:33" ht="15" customHeight="1" x14ac:dyDescent="0.25"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</row>
    <row r="516" spans="17:33" ht="12" customHeight="1" x14ac:dyDescent="0.25"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</row>
    <row r="517" spans="17:33" ht="12.75" customHeight="1" x14ac:dyDescent="0.25"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50" t="s">
        <v>11</v>
      </c>
      <c r="AD517" s="50"/>
      <c r="AE517" s="12"/>
      <c r="AF517" s="12"/>
      <c r="AG517" s="12"/>
    </row>
    <row r="518" spans="17:33" ht="12.75" customHeight="1" x14ac:dyDescent="0.25"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50"/>
      <c r="AD518" s="50"/>
      <c r="AE518" s="12"/>
      <c r="AF518" s="12"/>
      <c r="AG518" s="12"/>
    </row>
    <row r="519" spans="17:33" x14ac:dyDescent="0.25"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50"/>
      <c r="AD519" s="50"/>
      <c r="AE519" s="12"/>
      <c r="AF519" s="12"/>
      <c r="AG519" s="12"/>
    </row>
    <row r="520" spans="17:33" x14ac:dyDescent="0.25"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4"/>
      <c r="AC520" s="14"/>
      <c r="AD520" s="12"/>
      <c r="AE520" s="12"/>
      <c r="AF520" s="12"/>
    </row>
    <row r="521" spans="17:33" x14ac:dyDescent="0.25"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4"/>
      <c r="AC521" s="14"/>
      <c r="AD521" s="12"/>
      <c r="AE521" s="12"/>
      <c r="AF521" s="12"/>
    </row>
    <row r="522" spans="17:33" x14ac:dyDescent="0.25"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4"/>
      <c r="AC522" s="14"/>
      <c r="AD522" s="12"/>
      <c r="AE522" s="12"/>
      <c r="AF522" s="12"/>
    </row>
    <row r="523" spans="17:33" x14ac:dyDescent="0.25"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4"/>
      <c r="AC523" s="14"/>
      <c r="AD523" s="12"/>
      <c r="AE523" s="12"/>
      <c r="AF523" s="12"/>
    </row>
    <row r="524" spans="17:33" x14ac:dyDescent="0.25">
      <c r="Q524" s="12"/>
      <c r="R524" s="12"/>
      <c r="S524" s="12"/>
      <c r="T524" s="12"/>
      <c r="U524" s="12"/>
      <c r="V524" s="12"/>
      <c r="Z524" s="12"/>
      <c r="AA524" s="12"/>
      <c r="AB524" s="14"/>
      <c r="AC524" s="14"/>
      <c r="AD524" s="12"/>
      <c r="AE524" s="12"/>
      <c r="AF524" s="12"/>
    </row>
    <row r="525" spans="17:33" x14ac:dyDescent="0.25">
      <c r="R525" s="12"/>
      <c r="S525" s="12"/>
      <c r="T525" s="12"/>
      <c r="U525" s="12"/>
      <c r="V525" s="12"/>
      <c r="Z525" s="12"/>
      <c r="AA525" s="12"/>
      <c r="AB525" s="12"/>
      <c r="AC525" s="12"/>
      <c r="AD525" s="12"/>
      <c r="AE525" s="12"/>
      <c r="AF525" s="12"/>
      <c r="AG525" s="12"/>
    </row>
    <row r="526" spans="17:33" x14ac:dyDescent="0.25">
      <c r="R526" s="12"/>
      <c r="S526" s="12"/>
      <c r="T526" s="12"/>
      <c r="U526" s="12"/>
      <c r="V526" s="12"/>
      <c r="Z526" s="12"/>
      <c r="AA526" s="12"/>
      <c r="AB526" s="12"/>
      <c r="AC526" s="12"/>
      <c r="AD526" s="12"/>
      <c r="AE526" s="12"/>
      <c r="AF526" s="12"/>
      <c r="AG526" s="12"/>
    </row>
    <row r="527" spans="17:33" x14ac:dyDescent="0.25">
      <c r="R527" s="12"/>
      <c r="S527" s="12"/>
      <c r="T527" s="12"/>
      <c r="U527" s="12"/>
      <c r="V527" s="12"/>
      <c r="Z527" s="12"/>
      <c r="AA527" s="12"/>
      <c r="AB527" s="12"/>
      <c r="AC527" s="12"/>
      <c r="AD527" s="12"/>
      <c r="AE527" s="12"/>
      <c r="AF527" s="12"/>
      <c r="AG527" s="12"/>
    </row>
    <row r="528" spans="17:33" x14ac:dyDescent="0.25">
      <c r="R528" s="12"/>
      <c r="S528" s="12"/>
      <c r="T528" s="12"/>
      <c r="U528" s="12"/>
      <c r="V528" s="12"/>
      <c r="Z528" s="12"/>
      <c r="AA528" s="12"/>
      <c r="AB528" s="12"/>
      <c r="AC528" s="12"/>
      <c r="AD528" s="12"/>
      <c r="AE528" s="12"/>
      <c r="AF528" s="12"/>
      <c r="AG528" s="12"/>
    </row>
    <row r="529" spans="18:33" x14ac:dyDescent="0.25">
      <c r="R529" s="12"/>
      <c r="S529" s="12"/>
      <c r="T529" s="12"/>
      <c r="U529" s="12"/>
      <c r="V529" s="12"/>
      <c r="Z529" s="12"/>
      <c r="AA529" s="12"/>
      <c r="AB529" s="12"/>
      <c r="AC529" s="12"/>
      <c r="AD529" s="12"/>
      <c r="AE529" s="12"/>
      <c r="AF529" s="12"/>
      <c r="AG529" s="12"/>
    </row>
    <row r="530" spans="18:33" x14ac:dyDescent="0.25">
      <c r="R530" s="12"/>
      <c r="S530" s="12"/>
      <c r="T530" s="12"/>
      <c r="U530" s="12"/>
      <c r="V530" s="12"/>
      <c r="Z530" s="12"/>
      <c r="AA530" s="12"/>
      <c r="AB530" s="12"/>
      <c r="AC530" s="12"/>
      <c r="AD530" s="12"/>
      <c r="AE530" s="12"/>
      <c r="AF530" s="12"/>
      <c r="AG530" s="12"/>
    </row>
    <row r="531" spans="18:33" x14ac:dyDescent="0.25">
      <c r="R531" s="12"/>
      <c r="S531" s="12"/>
      <c r="T531" s="12"/>
      <c r="U531" s="12"/>
      <c r="V531" s="12"/>
      <c r="Z531" s="12"/>
      <c r="AA531" s="12"/>
      <c r="AB531" s="12"/>
      <c r="AC531" s="12"/>
      <c r="AD531" s="12"/>
      <c r="AE531" s="12"/>
      <c r="AF531" s="12"/>
      <c r="AG531" s="12"/>
    </row>
    <row r="532" spans="18:33" x14ac:dyDescent="0.25">
      <c r="R532" s="12"/>
      <c r="S532" s="12"/>
      <c r="T532" s="12"/>
      <c r="U532" s="12"/>
      <c r="V532" s="12"/>
      <c r="Z532" s="12"/>
      <c r="AA532" s="12"/>
      <c r="AB532" s="12"/>
      <c r="AC532" s="12"/>
      <c r="AD532" s="12"/>
      <c r="AE532" s="12"/>
      <c r="AF532" s="12"/>
      <c r="AG532" s="12"/>
    </row>
    <row r="533" spans="18:33" x14ac:dyDescent="0.25">
      <c r="R533" s="12"/>
      <c r="S533" s="12"/>
      <c r="T533" s="12"/>
      <c r="U533" s="12"/>
      <c r="V533" s="12"/>
      <c r="Z533" s="12"/>
      <c r="AA533" s="12"/>
      <c r="AB533" s="12"/>
      <c r="AC533" s="12"/>
      <c r="AD533" s="12"/>
      <c r="AE533" s="12"/>
      <c r="AF533" s="12"/>
      <c r="AG533" s="12"/>
    </row>
    <row r="534" spans="18:33" x14ac:dyDescent="0.25">
      <c r="R534" s="12"/>
      <c r="S534" s="12"/>
      <c r="T534" s="12"/>
      <c r="U534" s="12"/>
      <c r="V534" s="12"/>
      <c r="Z534" s="12"/>
      <c r="AA534" s="12"/>
      <c r="AB534" s="12"/>
      <c r="AC534" s="12"/>
      <c r="AD534" s="12"/>
      <c r="AE534" s="12"/>
      <c r="AF534" s="12"/>
      <c r="AG534" s="12"/>
    </row>
    <row r="535" spans="18:33" x14ac:dyDescent="0.25">
      <c r="R535" s="12"/>
      <c r="S535" s="12"/>
      <c r="T535" s="12"/>
      <c r="U535" s="12"/>
      <c r="V535" s="12"/>
      <c r="Z535" s="12"/>
      <c r="AA535" s="12"/>
      <c r="AB535" s="12"/>
      <c r="AC535" s="12"/>
      <c r="AD535" s="12"/>
      <c r="AE535" s="12"/>
      <c r="AF535" s="12"/>
      <c r="AG535" s="12"/>
    </row>
    <row r="536" spans="18:33" ht="12.75" customHeight="1" x14ac:dyDescent="0.25">
      <c r="R536" s="12"/>
      <c r="S536" s="12"/>
      <c r="U536" s="45" t="str">
        <f>"種 目"</f>
        <v>種 目</v>
      </c>
      <c r="V536" s="45"/>
      <c r="W536" s="45"/>
      <c r="X536" s="45" t="str">
        <f>$C$5</f>
        <v>共通女子 4x100mR</v>
      </c>
      <c r="Y536" s="45"/>
      <c r="Z536" s="45"/>
      <c r="AA536" s="45"/>
      <c r="AB536" s="45"/>
      <c r="AC536" s="45"/>
      <c r="AD536" s="45"/>
      <c r="AE536" s="26"/>
      <c r="AF536" s="12"/>
      <c r="AG536" s="12"/>
    </row>
    <row r="537" spans="18:33" ht="12.75" customHeight="1" x14ac:dyDescent="0.25">
      <c r="R537" s="12"/>
      <c r="S537" s="12"/>
      <c r="T537" s="26"/>
      <c r="U537" s="45"/>
      <c r="V537" s="45"/>
      <c r="W537" s="45"/>
      <c r="X537" s="45"/>
      <c r="Y537" s="45"/>
      <c r="Z537" s="45"/>
      <c r="AA537" s="45"/>
      <c r="AB537" s="45"/>
      <c r="AC537" s="45"/>
      <c r="AD537" s="45"/>
      <c r="AE537" s="26"/>
      <c r="AF537" s="12"/>
      <c r="AG537" s="12"/>
    </row>
    <row r="538" spans="18:33" ht="12.75" customHeight="1" x14ac:dyDescent="0.25">
      <c r="R538" s="12"/>
      <c r="S538" s="12"/>
      <c r="T538" s="26"/>
      <c r="U538" s="45"/>
      <c r="V538" s="45"/>
      <c r="W538" s="45"/>
      <c r="X538" s="45"/>
      <c r="Y538" s="45"/>
      <c r="Z538" s="45"/>
      <c r="AA538" s="45"/>
      <c r="AB538" s="45"/>
      <c r="AC538" s="45"/>
      <c r="AD538" s="45"/>
      <c r="AE538" s="26"/>
      <c r="AF538" s="12"/>
      <c r="AG538" s="12"/>
    </row>
    <row r="539" spans="18:33" ht="12.75" customHeight="1" x14ac:dyDescent="0.25">
      <c r="R539" s="12"/>
      <c r="S539" s="12"/>
      <c r="T539" s="26"/>
      <c r="U539" s="45"/>
      <c r="V539" s="45"/>
      <c r="W539" s="45"/>
      <c r="X539" s="45"/>
      <c r="Y539" s="45"/>
      <c r="Z539" s="45"/>
      <c r="AA539" s="45"/>
      <c r="AB539" s="45"/>
      <c r="AC539" s="45"/>
      <c r="AD539" s="45"/>
      <c r="AE539" s="26"/>
      <c r="AF539" s="12"/>
      <c r="AG539" s="12"/>
    </row>
    <row r="540" spans="18:33" ht="12.75" customHeight="1" x14ac:dyDescent="0.25">
      <c r="R540" s="12"/>
      <c r="S540" s="12"/>
      <c r="T540" s="26"/>
      <c r="U540" s="45"/>
      <c r="V540" s="45"/>
      <c r="W540" s="45"/>
      <c r="X540" s="45"/>
      <c r="Y540" s="45"/>
      <c r="Z540" s="45"/>
      <c r="AA540" s="45"/>
      <c r="AB540" s="45"/>
      <c r="AC540" s="45"/>
      <c r="AD540" s="45"/>
      <c r="AE540" s="26"/>
      <c r="AF540" s="12"/>
      <c r="AG540" s="12"/>
    </row>
    <row r="541" spans="18:33" ht="12.75" customHeight="1" x14ac:dyDescent="0.25">
      <c r="R541" s="12"/>
      <c r="S541" s="12"/>
      <c r="T541" s="26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6"/>
      <c r="AF541" s="12"/>
      <c r="AG541" s="12"/>
    </row>
    <row r="542" spans="18:33" ht="12.75" customHeight="1" x14ac:dyDescent="0.25">
      <c r="U542" s="44" t="str">
        <f>VLOOKUP(Q511,$K$11:$P$29,2,FALSE)</f>
        <v>第8位</v>
      </c>
      <c r="V542" s="44"/>
      <c r="W542" s="44"/>
      <c r="X542" s="45" t="str">
        <f>VLOOKUP(Q511,$K$11:$P$29,5,FALSE)</f>
        <v>記録  45秒24</v>
      </c>
      <c r="Y542" s="45"/>
      <c r="Z542" s="45"/>
      <c r="AA542" s="45"/>
      <c r="AB542" s="45"/>
      <c r="AC542" s="45"/>
      <c r="AD542" s="45"/>
      <c r="AE542" s="26"/>
      <c r="AF542" s="12"/>
      <c r="AG542" s="12"/>
    </row>
    <row r="543" spans="18:33" ht="12.75" customHeight="1" x14ac:dyDescent="0.25">
      <c r="T543" s="28"/>
      <c r="U543" s="44"/>
      <c r="V543" s="44"/>
      <c r="W543" s="44"/>
      <c r="X543" s="45"/>
      <c r="Y543" s="45"/>
      <c r="Z543" s="45"/>
      <c r="AA543" s="45"/>
      <c r="AB543" s="45"/>
      <c r="AC543" s="45"/>
      <c r="AD543" s="45"/>
      <c r="AE543" s="26"/>
      <c r="AF543" s="12"/>
      <c r="AG543" s="12"/>
    </row>
    <row r="544" spans="18:33" ht="12.75" customHeight="1" x14ac:dyDescent="0.25">
      <c r="T544" s="28"/>
      <c r="U544" s="44"/>
      <c r="V544" s="44"/>
      <c r="W544" s="44"/>
      <c r="X544" s="45"/>
      <c r="Y544" s="45"/>
      <c r="Z544" s="45"/>
      <c r="AA544" s="45"/>
      <c r="AB544" s="45"/>
      <c r="AC544" s="45"/>
      <c r="AD544" s="45"/>
      <c r="AE544" s="26"/>
      <c r="AF544" s="12"/>
      <c r="AG544" s="12"/>
    </row>
    <row r="545" spans="18:33" ht="12.75" customHeight="1" x14ac:dyDescent="0.25">
      <c r="T545" s="28"/>
      <c r="U545" s="44"/>
      <c r="V545" s="44"/>
      <c r="W545" s="44"/>
      <c r="X545" s="45"/>
      <c r="Y545" s="45"/>
      <c r="Z545" s="45"/>
      <c r="AA545" s="45"/>
      <c r="AB545" s="45"/>
      <c r="AC545" s="45"/>
      <c r="AD545" s="45"/>
      <c r="AE545" s="26"/>
      <c r="AF545" s="12"/>
      <c r="AG545" s="12"/>
    </row>
    <row r="546" spans="18:33" ht="12.75" customHeight="1" x14ac:dyDescent="0.25">
      <c r="T546" s="28"/>
      <c r="U546" s="44"/>
      <c r="V546" s="44"/>
      <c r="W546" s="44"/>
      <c r="X546" s="45"/>
      <c r="Y546" s="45"/>
      <c r="Z546" s="45"/>
      <c r="AA546" s="45"/>
      <c r="AB546" s="45"/>
      <c r="AC546" s="45"/>
      <c r="AD546" s="45"/>
      <c r="AE546" s="26"/>
      <c r="AF546" s="12"/>
      <c r="AG546" s="12"/>
    </row>
    <row r="547" spans="18:33" ht="12.75" customHeight="1" x14ac:dyDescent="0.25">
      <c r="R547" s="12"/>
      <c r="W547" s="46" t="str">
        <f>VLOOKUP(Q511,$K$11:$P$29,6,FALSE)</f>
        <v/>
      </c>
      <c r="X547" s="46"/>
      <c r="Y547" s="46"/>
      <c r="Z547" s="46"/>
      <c r="AA547" s="46"/>
      <c r="AB547" s="46"/>
      <c r="AC547" s="46"/>
      <c r="AD547" s="46"/>
      <c r="AE547" s="46"/>
      <c r="AF547" s="12"/>
      <c r="AG547" s="12"/>
    </row>
    <row r="548" spans="18:33" ht="12.75" customHeight="1" x14ac:dyDescent="0.25">
      <c r="R548" s="12"/>
      <c r="S548" s="12"/>
      <c r="T548" s="12"/>
      <c r="W548" s="46"/>
      <c r="X548" s="46"/>
      <c r="Y548" s="46"/>
      <c r="Z548" s="46"/>
      <c r="AA548" s="46"/>
      <c r="AB548" s="46"/>
      <c r="AC548" s="46"/>
      <c r="AD548" s="46"/>
      <c r="AE548" s="46"/>
      <c r="AF548" s="12"/>
      <c r="AG548" s="12"/>
    </row>
    <row r="549" spans="18:33" ht="13.5" customHeight="1" x14ac:dyDescent="0.25">
      <c r="R549" s="12"/>
      <c r="S549" s="12"/>
      <c r="T549" s="12"/>
      <c r="U549" s="12"/>
      <c r="V549" s="12"/>
      <c r="W549" s="22"/>
      <c r="X549" s="22"/>
      <c r="Y549" s="22"/>
      <c r="Z549" s="22"/>
      <c r="AA549" s="22"/>
      <c r="AB549" s="22"/>
      <c r="AC549" s="22"/>
      <c r="AD549" s="22"/>
      <c r="AE549" s="22"/>
      <c r="AF549" s="12"/>
      <c r="AG549" s="12"/>
    </row>
    <row r="550" spans="18:33" x14ac:dyDescent="0.25"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</row>
    <row r="551" spans="18:33" x14ac:dyDescent="0.25"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</row>
    <row r="552" spans="18:33" x14ac:dyDescent="0.25"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</row>
    <row r="553" spans="18:33" ht="12.75" customHeight="1" x14ac:dyDescent="0.25">
      <c r="R553" s="12"/>
      <c r="S553" s="12"/>
      <c r="U553" s="73" t="e">
        <f>VLOOKUP(Q511,$K$11:$P$29,3,FALSE)</f>
        <v>#REF!</v>
      </c>
      <c r="V553" s="73"/>
      <c r="W553" s="73"/>
      <c r="X553" s="73"/>
      <c r="Y553" s="73"/>
      <c r="Z553" s="73"/>
      <c r="AA553" s="73"/>
      <c r="AB553" s="73"/>
      <c r="AC553" s="73"/>
      <c r="AD553" s="73"/>
      <c r="AE553" s="13"/>
      <c r="AF553" s="12"/>
      <c r="AG553" s="12"/>
    </row>
    <row r="554" spans="18:33" ht="12.75" customHeight="1" x14ac:dyDescent="0.25">
      <c r="R554" s="12"/>
      <c r="S554" s="12"/>
      <c r="T554" s="13"/>
      <c r="U554" s="73"/>
      <c r="V554" s="73"/>
      <c r="W554" s="73"/>
      <c r="X554" s="73"/>
      <c r="Y554" s="73"/>
      <c r="Z554" s="73"/>
      <c r="AA554" s="73"/>
      <c r="AB554" s="73"/>
      <c r="AC554" s="73"/>
      <c r="AD554" s="73"/>
      <c r="AE554" s="13"/>
      <c r="AF554" s="12"/>
      <c r="AG554" s="12"/>
    </row>
    <row r="555" spans="18:33" ht="12.75" customHeight="1" x14ac:dyDescent="0.25">
      <c r="R555" s="12"/>
      <c r="S555" s="12"/>
      <c r="T555" s="13"/>
      <c r="U555" s="73"/>
      <c r="V555" s="73"/>
      <c r="W555" s="73"/>
      <c r="X555" s="73"/>
      <c r="Y555" s="73"/>
      <c r="Z555" s="73"/>
      <c r="AA555" s="73"/>
      <c r="AB555" s="73"/>
      <c r="AC555" s="73"/>
      <c r="AD555" s="73"/>
      <c r="AE555" s="13"/>
      <c r="AF555" s="12"/>
      <c r="AG555" s="12"/>
    </row>
    <row r="556" spans="18:33" ht="12.75" customHeight="1" x14ac:dyDescent="0.25">
      <c r="R556" s="12"/>
      <c r="S556" s="12"/>
      <c r="T556" s="13"/>
      <c r="U556" s="73"/>
      <c r="V556" s="73"/>
      <c r="W556" s="73"/>
      <c r="X556" s="73"/>
      <c r="Y556" s="73"/>
      <c r="Z556" s="73"/>
      <c r="AA556" s="73"/>
      <c r="AB556" s="73"/>
      <c r="AC556" s="73"/>
      <c r="AD556" s="73"/>
      <c r="AE556" s="13"/>
      <c r="AF556" s="12"/>
      <c r="AG556" s="12"/>
    </row>
    <row r="557" spans="18:33" ht="12.75" customHeight="1" x14ac:dyDescent="0.25">
      <c r="R557" s="12"/>
      <c r="S557" s="12"/>
      <c r="U557" s="73"/>
      <c r="V557" s="73"/>
      <c r="W557" s="73"/>
      <c r="X557" s="73"/>
      <c r="Y557" s="73"/>
      <c r="Z557" s="73"/>
      <c r="AA557" s="73"/>
      <c r="AB557" s="73"/>
      <c r="AC557" s="73"/>
      <c r="AD557" s="73"/>
      <c r="AE557" s="30"/>
      <c r="AF557" s="12"/>
      <c r="AG557" s="12"/>
    </row>
    <row r="558" spans="18:33" ht="12.75" customHeight="1" x14ac:dyDescent="0.25">
      <c r="R558" s="12"/>
      <c r="S558" s="12"/>
      <c r="T558" s="30"/>
      <c r="U558" s="73"/>
      <c r="V558" s="73"/>
      <c r="W558" s="73"/>
      <c r="X558" s="73"/>
      <c r="Y558" s="73"/>
      <c r="Z558" s="73"/>
      <c r="AA558" s="73"/>
      <c r="AB558" s="73"/>
      <c r="AC558" s="73"/>
      <c r="AD558" s="73"/>
      <c r="AE558" s="30"/>
      <c r="AF558" s="12"/>
      <c r="AG558" s="12"/>
    </row>
    <row r="559" spans="18:33" ht="12.75" customHeight="1" x14ac:dyDescent="0.25">
      <c r="R559" s="12"/>
      <c r="S559" s="12"/>
      <c r="T559" s="30"/>
      <c r="U559" s="74" t="str">
        <f>VLOOKUP(Q511,$K$11:$P$29,4,FALSE)</f>
        <v>諸橋･田代･宇田･渡邉</v>
      </c>
      <c r="V559" s="74"/>
      <c r="W559" s="74"/>
      <c r="X559" s="74"/>
      <c r="Y559" s="74"/>
      <c r="Z559" s="74"/>
      <c r="AA559" s="74"/>
      <c r="AB559" s="74"/>
      <c r="AC559" s="74"/>
      <c r="AD559" s="74"/>
      <c r="AE559" s="30"/>
      <c r="AF559" s="12"/>
      <c r="AG559" s="12"/>
    </row>
    <row r="560" spans="18:33" ht="12.75" customHeight="1" x14ac:dyDescent="0.25">
      <c r="R560" s="12"/>
      <c r="S560" s="12"/>
      <c r="T560" s="30"/>
      <c r="U560" s="74"/>
      <c r="V560" s="74"/>
      <c r="W560" s="74"/>
      <c r="X560" s="74"/>
      <c r="Y560" s="74"/>
      <c r="Z560" s="74"/>
      <c r="AA560" s="74"/>
      <c r="AB560" s="74"/>
      <c r="AC560" s="74"/>
      <c r="AD560" s="74"/>
      <c r="AE560" s="30"/>
      <c r="AF560" s="12"/>
      <c r="AG560" s="12"/>
    </row>
    <row r="561" spans="17:33" ht="12.75" customHeight="1" x14ac:dyDescent="0.25">
      <c r="R561" s="12"/>
      <c r="S561" s="12"/>
      <c r="T561" s="30"/>
      <c r="U561" s="74"/>
      <c r="V561" s="74"/>
      <c r="W561" s="74"/>
      <c r="X561" s="74"/>
      <c r="Y561" s="74"/>
      <c r="Z561" s="74"/>
      <c r="AA561" s="74"/>
      <c r="AB561" s="74"/>
      <c r="AC561" s="74"/>
      <c r="AD561" s="74"/>
      <c r="AE561" s="30"/>
      <c r="AF561" s="12"/>
      <c r="AG561" s="12"/>
    </row>
    <row r="562" spans="17:33" ht="12.75" customHeight="1" x14ac:dyDescent="0.25">
      <c r="R562" s="12"/>
      <c r="S562" s="12"/>
      <c r="T562" s="30"/>
      <c r="U562" s="74"/>
      <c r="V562" s="74"/>
      <c r="W562" s="74"/>
      <c r="X562" s="74"/>
      <c r="Y562" s="74"/>
      <c r="Z562" s="74"/>
      <c r="AA562" s="74"/>
      <c r="AB562" s="74"/>
      <c r="AC562" s="74"/>
      <c r="AD562" s="74"/>
      <c r="AE562" s="30"/>
      <c r="AF562" s="12"/>
      <c r="AG562" s="12"/>
    </row>
    <row r="563" spans="17:33" ht="12.75" customHeight="1" x14ac:dyDescent="0.25">
      <c r="R563" s="12"/>
      <c r="S563" s="12"/>
      <c r="T563" s="30"/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  <c r="AE563" s="30"/>
      <c r="AF563" s="12"/>
      <c r="AG563" s="12"/>
    </row>
    <row r="566" spans="17:33" ht="12.75" customHeight="1" x14ac:dyDescent="0.25">
      <c r="X566" s="13"/>
      <c r="Y566" s="48">
        <f ca="1">$M$5</f>
        <v>45567</v>
      </c>
      <c r="Z566" s="48"/>
      <c r="AA566" s="48"/>
      <c r="AB566" s="48"/>
      <c r="AC566" s="48"/>
      <c r="AD566" s="48"/>
      <c r="AE566" s="48"/>
    </row>
    <row r="567" spans="17:33" ht="12.75" customHeight="1" x14ac:dyDescent="0.25">
      <c r="X567" s="13"/>
      <c r="Y567" s="48"/>
      <c r="Z567" s="48"/>
      <c r="AA567" s="48"/>
      <c r="AB567" s="48"/>
      <c r="AC567" s="48"/>
      <c r="AD567" s="48"/>
      <c r="AE567" s="48"/>
    </row>
    <row r="568" spans="17:33" x14ac:dyDescent="0.25">
      <c r="Y568" s="48"/>
      <c r="Z568" s="48"/>
      <c r="AA568" s="48"/>
      <c r="AB568" s="48"/>
      <c r="AC568" s="48"/>
      <c r="AD568" s="48"/>
      <c r="AE568" s="48"/>
    </row>
    <row r="571" spans="17:33" ht="15" customHeight="1" x14ac:dyDescent="0.25">
      <c r="Q571" s="15">
        <v>10</v>
      </c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</row>
    <row r="572" spans="17:33" ht="15" customHeight="1" x14ac:dyDescent="0.25"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</row>
    <row r="573" spans="17:33" ht="15" customHeight="1" x14ac:dyDescent="0.25"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</row>
    <row r="574" spans="17:33" ht="15" customHeight="1" x14ac:dyDescent="0.25"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</row>
    <row r="575" spans="17:33" ht="15" customHeight="1" x14ac:dyDescent="0.25"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</row>
    <row r="576" spans="17:33" ht="12" customHeight="1" x14ac:dyDescent="0.25"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</row>
    <row r="577" spans="17:33" ht="12.75" customHeight="1" x14ac:dyDescent="0.25"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50" t="s">
        <v>11</v>
      </c>
      <c r="AD577" s="50"/>
      <c r="AE577" s="12"/>
      <c r="AF577" s="12"/>
      <c r="AG577" s="12"/>
    </row>
    <row r="578" spans="17:33" ht="12.75" customHeight="1" x14ac:dyDescent="0.25"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50"/>
      <c r="AD578" s="50"/>
      <c r="AE578" s="12"/>
      <c r="AF578" s="12"/>
      <c r="AG578" s="12"/>
    </row>
    <row r="579" spans="17:33" x14ac:dyDescent="0.25"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50"/>
      <c r="AD579" s="50"/>
      <c r="AE579" s="12"/>
      <c r="AF579" s="12"/>
      <c r="AG579" s="12"/>
    </row>
    <row r="580" spans="17:33" x14ac:dyDescent="0.25"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4"/>
      <c r="AC580" s="14"/>
      <c r="AD580" s="12"/>
      <c r="AE580" s="12"/>
      <c r="AF580" s="12"/>
    </row>
    <row r="581" spans="17:33" x14ac:dyDescent="0.25"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4"/>
      <c r="AC581" s="14"/>
      <c r="AD581" s="12"/>
      <c r="AE581" s="12"/>
      <c r="AF581" s="12"/>
    </row>
    <row r="582" spans="17:33" x14ac:dyDescent="0.25"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4"/>
      <c r="AC582" s="14"/>
      <c r="AD582" s="12"/>
      <c r="AE582" s="12"/>
      <c r="AF582" s="12"/>
    </row>
    <row r="583" spans="17:33" x14ac:dyDescent="0.25"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4"/>
      <c r="AC583" s="14"/>
      <c r="AD583" s="12"/>
      <c r="AE583" s="12"/>
      <c r="AF583" s="12"/>
    </row>
    <row r="584" spans="17:33" x14ac:dyDescent="0.25">
      <c r="Q584" s="12"/>
      <c r="R584" s="12"/>
      <c r="S584" s="12"/>
      <c r="T584" s="12"/>
      <c r="U584" s="12"/>
      <c r="V584" s="12"/>
      <c r="Z584" s="12"/>
      <c r="AA584" s="12"/>
      <c r="AB584" s="14"/>
      <c r="AC584" s="14"/>
      <c r="AD584" s="12"/>
      <c r="AE584" s="12"/>
      <c r="AF584" s="12"/>
    </row>
    <row r="585" spans="17:33" x14ac:dyDescent="0.25">
      <c r="R585" s="12"/>
      <c r="S585" s="12"/>
      <c r="T585" s="12"/>
      <c r="U585" s="12"/>
      <c r="V585" s="12"/>
      <c r="Z585" s="12"/>
      <c r="AA585" s="12"/>
      <c r="AB585" s="12"/>
      <c r="AC585" s="12"/>
      <c r="AD585" s="12"/>
      <c r="AE585" s="12"/>
      <c r="AF585" s="12"/>
      <c r="AG585" s="12"/>
    </row>
    <row r="586" spans="17:33" x14ac:dyDescent="0.25">
      <c r="R586" s="12"/>
      <c r="S586" s="12"/>
      <c r="T586" s="12"/>
      <c r="U586" s="12"/>
      <c r="V586" s="12"/>
      <c r="Z586" s="12"/>
      <c r="AA586" s="12"/>
      <c r="AB586" s="12"/>
      <c r="AC586" s="12"/>
      <c r="AD586" s="12"/>
      <c r="AE586" s="12"/>
      <c r="AF586" s="12"/>
      <c r="AG586" s="12"/>
    </row>
    <row r="587" spans="17:33" x14ac:dyDescent="0.25">
      <c r="R587" s="12"/>
      <c r="S587" s="12"/>
      <c r="T587" s="12"/>
      <c r="U587" s="12"/>
      <c r="V587" s="12"/>
      <c r="Z587" s="12"/>
      <c r="AA587" s="12"/>
      <c r="AB587" s="12"/>
      <c r="AC587" s="12"/>
      <c r="AD587" s="12"/>
      <c r="AE587" s="12"/>
      <c r="AF587" s="12"/>
      <c r="AG587" s="12"/>
    </row>
    <row r="588" spans="17:33" x14ac:dyDescent="0.25">
      <c r="R588" s="12"/>
      <c r="S588" s="12"/>
      <c r="T588" s="12"/>
      <c r="U588" s="12"/>
      <c r="V588" s="12"/>
      <c r="Z588" s="12"/>
      <c r="AA588" s="12"/>
      <c r="AB588" s="12"/>
      <c r="AC588" s="12"/>
      <c r="AD588" s="12"/>
      <c r="AE588" s="12"/>
      <c r="AF588" s="12"/>
      <c r="AG588" s="12"/>
    </row>
    <row r="589" spans="17:33" x14ac:dyDescent="0.25">
      <c r="R589" s="12"/>
      <c r="S589" s="12"/>
      <c r="T589" s="12"/>
      <c r="U589" s="12"/>
      <c r="V589" s="12"/>
      <c r="Z589" s="12"/>
      <c r="AA589" s="12"/>
      <c r="AB589" s="12"/>
      <c r="AC589" s="12"/>
      <c r="AD589" s="12"/>
      <c r="AE589" s="12"/>
      <c r="AF589" s="12"/>
      <c r="AG589" s="12"/>
    </row>
    <row r="590" spans="17:33" x14ac:dyDescent="0.25">
      <c r="R590" s="12"/>
      <c r="S590" s="12"/>
      <c r="T590" s="12"/>
      <c r="U590" s="12"/>
      <c r="V590" s="12"/>
      <c r="Z590" s="12"/>
      <c r="AA590" s="12"/>
      <c r="AB590" s="12"/>
      <c r="AC590" s="12"/>
      <c r="AD590" s="12"/>
      <c r="AE590" s="12"/>
      <c r="AF590" s="12"/>
      <c r="AG590" s="12"/>
    </row>
    <row r="591" spans="17:33" x14ac:dyDescent="0.25">
      <c r="R591" s="12"/>
      <c r="S591" s="12"/>
      <c r="T591" s="12"/>
      <c r="U591" s="12"/>
      <c r="V591" s="12"/>
      <c r="Z591" s="12"/>
      <c r="AA591" s="12"/>
      <c r="AB591" s="12"/>
      <c r="AC591" s="12"/>
      <c r="AD591" s="12"/>
      <c r="AE591" s="12"/>
      <c r="AF591" s="12"/>
      <c r="AG591" s="12"/>
    </row>
    <row r="592" spans="17:33" x14ac:dyDescent="0.25">
      <c r="R592" s="12"/>
      <c r="S592" s="12"/>
      <c r="T592" s="12"/>
      <c r="U592" s="12"/>
      <c r="V592" s="12"/>
      <c r="Z592" s="12"/>
      <c r="AA592" s="12"/>
      <c r="AB592" s="12"/>
      <c r="AC592" s="12"/>
      <c r="AD592" s="12"/>
      <c r="AE592" s="12"/>
      <c r="AF592" s="12"/>
      <c r="AG592" s="12"/>
    </row>
    <row r="593" spans="18:33" x14ac:dyDescent="0.25">
      <c r="R593" s="12"/>
      <c r="S593" s="12"/>
      <c r="T593" s="12"/>
      <c r="U593" s="12"/>
      <c r="V593" s="12"/>
      <c r="Z593" s="12"/>
      <c r="AA593" s="12"/>
      <c r="AB593" s="12"/>
      <c r="AC593" s="12"/>
      <c r="AD593" s="12"/>
      <c r="AE593" s="12"/>
      <c r="AF593" s="12"/>
      <c r="AG593" s="12"/>
    </row>
    <row r="594" spans="18:33" x14ac:dyDescent="0.25">
      <c r="R594" s="12"/>
      <c r="S594" s="12"/>
      <c r="T594" s="12"/>
      <c r="U594" s="12"/>
      <c r="V594" s="12"/>
      <c r="Z594" s="12"/>
      <c r="AA594" s="12"/>
      <c r="AB594" s="12"/>
      <c r="AC594" s="12"/>
      <c r="AD594" s="12"/>
      <c r="AE594" s="12"/>
      <c r="AF594" s="12"/>
      <c r="AG594" s="12"/>
    </row>
    <row r="595" spans="18:33" x14ac:dyDescent="0.25">
      <c r="R595" s="12"/>
      <c r="S595" s="12"/>
      <c r="T595" s="12"/>
      <c r="U595" s="12"/>
      <c r="V595" s="12"/>
      <c r="Z595" s="12"/>
      <c r="AA595" s="12"/>
      <c r="AB595" s="12"/>
      <c r="AC595" s="12"/>
      <c r="AD595" s="12"/>
      <c r="AE595" s="12"/>
      <c r="AF595" s="12"/>
      <c r="AG595" s="12"/>
    </row>
    <row r="596" spans="18:33" ht="12.75" customHeight="1" x14ac:dyDescent="0.25">
      <c r="R596" s="12"/>
      <c r="S596" s="12"/>
      <c r="U596" s="45" t="str">
        <f>"種 目"</f>
        <v>種 目</v>
      </c>
      <c r="V596" s="45"/>
      <c r="W596" s="45"/>
      <c r="X596" s="45" t="str">
        <f>$C$5</f>
        <v>共通女子 4x100mR</v>
      </c>
      <c r="Y596" s="45"/>
      <c r="Z596" s="45"/>
      <c r="AA596" s="45"/>
      <c r="AB596" s="45"/>
      <c r="AC596" s="45"/>
      <c r="AD596" s="45"/>
      <c r="AE596" s="26"/>
      <c r="AF596" s="12"/>
      <c r="AG596" s="12"/>
    </row>
    <row r="597" spans="18:33" ht="12.75" customHeight="1" x14ac:dyDescent="0.25">
      <c r="R597" s="12"/>
      <c r="S597" s="12"/>
      <c r="T597" s="26"/>
      <c r="U597" s="45"/>
      <c r="V597" s="45"/>
      <c r="W597" s="45"/>
      <c r="X597" s="45"/>
      <c r="Y597" s="45"/>
      <c r="Z597" s="45"/>
      <c r="AA597" s="45"/>
      <c r="AB597" s="45"/>
      <c r="AC597" s="45"/>
      <c r="AD597" s="45"/>
      <c r="AE597" s="26"/>
      <c r="AF597" s="12"/>
      <c r="AG597" s="12"/>
    </row>
    <row r="598" spans="18:33" ht="12.75" customHeight="1" x14ac:dyDescent="0.25">
      <c r="R598" s="12"/>
      <c r="S598" s="12"/>
      <c r="T598" s="26"/>
      <c r="U598" s="45"/>
      <c r="V598" s="45"/>
      <c r="W598" s="45"/>
      <c r="X598" s="45"/>
      <c r="Y598" s="45"/>
      <c r="Z598" s="45"/>
      <c r="AA598" s="45"/>
      <c r="AB598" s="45"/>
      <c r="AC598" s="45"/>
      <c r="AD598" s="45"/>
      <c r="AE598" s="26"/>
      <c r="AF598" s="12"/>
      <c r="AG598" s="12"/>
    </row>
    <row r="599" spans="18:33" ht="12.75" customHeight="1" x14ac:dyDescent="0.25">
      <c r="R599" s="12"/>
      <c r="S599" s="12"/>
      <c r="T599" s="26"/>
      <c r="U599" s="45"/>
      <c r="V599" s="45"/>
      <c r="W599" s="45"/>
      <c r="X599" s="45"/>
      <c r="Y599" s="45"/>
      <c r="Z599" s="45"/>
      <c r="AA599" s="45"/>
      <c r="AB599" s="45"/>
      <c r="AC599" s="45"/>
      <c r="AD599" s="45"/>
      <c r="AE599" s="26"/>
      <c r="AF599" s="12"/>
      <c r="AG599" s="12"/>
    </row>
    <row r="600" spans="18:33" ht="12.75" customHeight="1" x14ac:dyDescent="0.25">
      <c r="R600" s="12"/>
      <c r="S600" s="12"/>
      <c r="T600" s="26"/>
      <c r="U600" s="45"/>
      <c r="V600" s="45"/>
      <c r="W600" s="45"/>
      <c r="X600" s="45"/>
      <c r="Y600" s="45"/>
      <c r="Z600" s="45"/>
      <c r="AA600" s="45"/>
      <c r="AB600" s="45"/>
      <c r="AC600" s="45"/>
      <c r="AD600" s="45"/>
      <c r="AE600" s="26"/>
      <c r="AF600" s="12"/>
      <c r="AG600" s="12"/>
    </row>
    <row r="601" spans="18:33" ht="12.75" customHeight="1" x14ac:dyDescent="0.25">
      <c r="R601" s="12"/>
      <c r="S601" s="12"/>
      <c r="T601" s="26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6"/>
      <c r="AF601" s="12"/>
      <c r="AG601" s="12"/>
    </row>
    <row r="602" spans="18:33" ht="12.75" customHeight="1" x14ac:dyDescent="0.25">
      <c r="U602" s="44" t="str">
        <f>VLOOKUP(Q571,$K$11:$P$29,2,FALSE)</f>
        <v>第8位</v>
      </c>
      <c r="V602" s="44"/>
      <c r="W602" s="44"/>
      <c r="X602" s="45" t="str">
        <f>VLOOKUP(Q571,$K$11:$P$29,5,FALSE)</f>
        <v>記録  45秒24</v>
      </c>
      <c r="Y602" s="45"/>
      <c r="Z602" s="45"/>
      <c r="AA602" s="45"/>
      <c r="AB602" s="45"/>
      <c r="AC602" s="45"/>
      <c r="AD602" s="45"/>
      <c r="AE602" s="26"/>
      <c r="AF602" s="12"/>
      <c r="AG602" s="12"/>
    </row>
    <row r="603" spans="18:33" ht="12.75" customHeight="1" x14ac:dyDescent="0.25">
      <c r="T603" s="28"/>
      <c r="U603" s="44"/>
      <c r="V603" s="44"/>
      <c r="W603" s="44"/>
      <c r="X603" s="45"/>
      <c r="Y603" s="45"/>
      <c r="Z603" s="45"/>
      <c r="AA603" s="45"/>
      <c r="AB603" s="45"/>
      <c r="AC603" s="45"/>
      <c r="AD603" s="45"/>
      <c r="AE603" s="26"/>
      <c r="AF603" s="12"/>
      <c r="AG603" s="12"/>
    </row>
    <row r="604" spans="18:33" ht="12.75" customHeight="1" x14ac:dyDescent="0.25">
      <c r="T604" s="28"/>
      <c r="U604" s="44"/>
      <c r="V604" s="44"/>
      <c r="W604" s="44"/>
      <c r="X604" s="45"/>
      <c r="Y604" s="45"/>
      <c r="Z604" s="45"/>
      <c r="AA604" s="45"/>
      <c r="AB604" s="45"/>
      <c r="AC604" s="45"/>
      <c r="AD604" s="45"/>
      <c r="AE604" s="26"/>
      <c r="AF604" s="12"/>
      <c r="AG604" s="12"/>
    </row>
    <row r="605" spans="18:33" ht="12.75" customHeight="1" x14ac:dyDescent="0.25">
      <c r="T605" s="28"/>
      <c r="U605" s="44"/>
      <c r="V605" s="44"/>
      <c r="W605" s="44"/>
      <c r="X605" s="45"/>
      <c r="Y605" s="45"/>
      <c r="Z605" s="45"/>
      <c r="AA605" s="45"/>
      <c r="AB605" s="45"/>
      <c r="AC605" s="45"/>
      <c r="AD605" s="45"/>
      <c r="AE605" s="26"/>
      <c r="AF605" s="12"/>
      <c r="AG605" s="12"/>
    </row>
    <row r="606" spans="18:33" ht="12.75" customHeight="1" x14ac:dyDescent="0.25">
      <c r="T606" s="28"/>
      <c r="U606" s="44"/>
      <c r="V606" s="44"/>
      <c r="W606" s="44"/>
      <c r="X606" s="45"/>
      <c r="Y606" s="45"/>
      <c r="Z606" s="45"/>
      <c r="AA606" s="45"/>
      <c r="AB606" s="45"/>
      <c r="AC606" s="45"/>
      <c r="AD606" s="45"/>
      <c r="AE606" s="26"/>
      <c r="AF606" s="12"/>
      <c r="AG606" s="12"/>
    </row>
    <row r="607" spans="18:33" ht="12.75" customHeight="1" x14ac:dyDescent="0.25">
      <c r="R607" s="12"/>
      <c r="W607" s="46" t="str">
        <f>VLOOKUP(Q571,$K$11:$P$29,6,FALSE)</f>
        <v/>
      </c>
      <c r="X607" s="46"/>
      <c r="Y607" s="46"/>
      <c r="Z607" s="46"/>
      <c r="AA607" s="46"/>
      <c r="AB607" s="46"/>
      <c r="AC607" s="46"/>
      <c r="AD607" s="46"/>
      <c r="AE607" s="46"/>
      <c r="AF607" s="12"/>
      <c r="AG607" s="12"/>
    </row>
    <row r="608" spans="18:33" ht="12.75" customHeight="1" x14ac:dyDescent="0.25">
      <c r="R608" s="12"/>
      <c r="S608" s="12"/>
      <c r="T608" s="12"/>
      <c r="W608" s="46"/>
      <c r="X608" s="46"/>
      <c r="Y608" s="46"/>
      <c r="Z608" s="46"/>
      <c r="AA608" s="46"/>
      <c r="AB608" s="46"/>
      <c r="AC608" s="46"/>
      <c r="AD608" s="46"/>
      <c r="AE608" s="46"/>
      <c r="AF608" s="12"/>
      <c r="AG608" s="12"/>
    </row>
    <row r="609" spans="18:33" ht="13.5" customHeight="1" x14ac:dyDescent="0.25">
      <c r="R609" s="12"/>
      <c r="S609" s="12"/>
      <c r="T609" s="12"/>
      <c r="U609" s="12"/>
      <c r="V609" s="12"/>
      <c r="W609" s="22"/>
      <c r="X609" s="22"/>
      <c r="Y609" s="22"/>
      <c r="Z609" s="22"/>
      <c r="AA609" s="22"/>
      <c r="AB609" s="22"/>
      <c r="AC609" s="22"/>
      <c r="AD609" s="22"/>
      <c r="AE609" s="22"/>
      <c r="AF609" s="12"/>
      <c r="AG609" s="12"/>
    </row>
    <row r="610" spans="18:33" x14ac:dyDescent="0.25"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</row>
    <row r="611" spans="18:33" x14ac:dyDescent="0.25"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</row>
    <row r="612" spans="18:33" x14ac:dyDescent="0.25"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</row>
    <row r="613" spans="18:33" ht="12.75" customHeight="1" x14ac:dyDescent="0.25">
      <c r="R613" s="12"/>
      <c r="S613" s="12"/>
      <c r="U613" s="73" t="e">
        <f>VLOOKUP(Q571,$K$11:$P$29,3,FALSE)</f>
        <v>#REF!</v>
      </c>
      <c r="V613" s="73"/>
      <c r="W613" s="73"/>
      <c r="X613" s="73"/>
      <c r="Y613" s="73"/>
      <c r="Z613" s="73"/>
      <c r="AA613" s="73"/>
      <c r="AB613" s="73"/>
      <c r="AC613" s="73"/>
      <c r="AD613" s="73"/>
      <c r="AE613" s="13"/>
      <c r="AF613" s="12"/>
      <c r="AG613" s="12"/>
    </row>
    <row r="614" spans="18:33" ht="12.75" customHeight="1" x14ac:dyDescent="0.25">
      <c r="R614" s="12"/>
      <c r="S614" s="12"/>
      <c r="T614" s="13"/>
      <c r="U614" s="73"/>
      <c r="V614" s="73"/>
      <c r="W614" s="73"/>
      <c r="X614" s="73"/>
      <c r="Y614" s="73"/>
      <c r="Z614" s="73"/>
      <c r="AA614" s="73"/>
      <c r="AB614" s="73"/>
      <c r="AC614" s="73"/>
      <c r="AD614" s="73"/>
      <c r="AE614" s="13"/>
      <c r="AF614" s="12"/>
      <c r="AG614" s="12"/>
    </row>
    <row r="615" spans="18:33" ht="12.75" customHeight="1" x14ac:dyDescent="0.25">
      <c r="R615" s="12"/>
      <c r="S615" s="12"/>
      <c r="T615" s="13"/>
      <c r="U615" s="73"/>
      <c r="V615" s="73"/>
      <c r="W615" s="73"/>
      <c r="X615" s="73"/>
      <c r="Y615" s="73"/>
      <c r="Z615" s="73"/>
      <c r="AA615" s="73"/>
      <c r="AB615" s="73"/>
      <c r="AC615" s="73"/>
      <c r="AD615" s="73"/>
      <c r="AE615" s="13"/>
      <c r="AF615" s="12"/>
      <c r="AG615" s="12"/>
    </row>
    <row r="616" spans="18:33" ht="12.75" customHeight="1" x14ac:dyDescent="0.25">
      <c r="R616" s="12"/>
      <c r="S616" s="12"/>
      <c r="T616" s="13"/>
      <c r="U616" s="73"/>
      <c r="V616" s="73"/>
      <c r="W616" s="73"/>
      <c r="X616" s="73"/>
      <c r="Y616" s="73"/>
      <c r="Z616" s="73"/>
      <c r="AA616" s="73"/>
      <c r="AB616" s="73"/>
      <c r="AC616" s="73"/>
      <c r="AD616" s="73"/>
      <c r="AE616" s="13"/>
      <c r="AF616" s="12"/>
      <c r="AG616" s="12"/>
    </row>
    <row r="617" spans="18:33" ht="12.75" customHeight="1" x14ac:dyDescent="0.25">
      <c r="R617" s="12"/>
      <c r="S617" s="12"/>
      <c r="U617" s="73"/>
      <c r="V617" s="73"/>
      <c r="W617" s="73"/>
      <c r="X617" s="73"/>
      <c r="Y617" s="73"/>
      <c r="Z617" s="73"/>
      <c r="AA617" s="73"/>
      <c r="AB617" s="73"/>
      <c r="AC617" s="73"/>
      <c r="AD617" s="73"/>
      <c r="AE617" s="30"/>
      <c r="AF617" s="12"/>
      <c r="AG617" s="12"/>
    </row>
    <row r="618" spans="18:33" ht="12.75" customHeight="1" x14ac:dyDescent="0.25">
      <c r="R618" s="12"/>
      <c r="S618" s="12"/>
      <c r="T618" s="30"/>
      <c r="U618" s="73"/>
      <c r="V618" s="73"/>
      <c r="W618" s="73"/>
      <c r="X618" s="73"/>
      <c r="Y618" s="73"/>
      <c r="Z618" s="73"/>
      <c r="AA618" s="73"/>
      <c r="AB618" s="73"/>
      <c r="AC618" s="73"/>
      <c r="AD618" s="73"/>
      <c r="AE618" s="30"/>
      <c r="AF618" s="12"/>
      <c r="AG618" s="12"/>
    </row>
    <row r="619" spans="18:33" ht="12.75" customHeight="1" x14ac:dyDescent="0.25">
      <c r="R619" s="12"/>
      <c r="S619" s="12"/>
      <c r="T619" s="30"/>
      <c r="U619" s="74" t="str">
        <f>VLOOKUP(Q571,$K$11:$P$29,4,FALSE)</f>
        <v>諸橋･田代･宇田･渡邉</v>
      </c>
      <c r="V619" s="74"/>
      <c r="W619" s="74"/>
      <c r="X619" s="74"/>
      <c r="Y619" s="74"/>
      <c r="Z619" s="74"/>
      <c r="AA619" s="74"/>
      <c r="AB619" s="74"/>
      <c r="AC619" s="74"/>
      <c r="AD619" s="74"/>
      <c r="AE619" s="30"/>
      <c r="AF619" s="12"/>
      <c r="AG619" s="12"/>
    </row>
    <row r="620" spans="18:33" ht="12.75" customHeight="1" x14ac:dyDescent="0.25">
      <c r="R620" s="12"/>
      <c r="S620" s="12"/>
      <c r="T620" s="30"/>
      <c r="U620" s="74"/>
      <c r="V620" s="74"/>
      <c r="W620" s="74"/>
      <c r="X620" s="74"/>
      <c r="Y620" s="74"/>
      <c r="Z620" s="74"/>
      <c r="AA620" s="74"/>
      <c r="AB620" s="74"/>
      <c r="AC620" s="74"/>
      <c r="AD620" s="74"/>
      <c r="AE620" s="30"/>
      <c r="AF620" s="12"/>
      <c r="AG620" s="12"/>
    </row>
    <row r="621" spans="18:33" ht="12.75" customHeight="1" x14ac:dyDescent="0.25">
      <c r="R621" s="12"/>
      <c r="S621" s="12"/>
      <c r="T621" s="30"/>
      <c r="U621" s="74"/>
      <c r="V621" s="74"/>
      <c r="W621" s="74"/>
      <c r="X621" s="74"/>
      <c r="Y621" s="74"/>
      <c r="Z621" s="74"/>
      <c r="AA621" s="74"/>
      <c r="AB621" s="74"/>
      <c r="AC621" s="74"/>
      <c r="AD621" s="74"/>
      <c r="AE621" s="30"/>
      <c r="AF621" s="12"/>
      <c r="AG621" s="12"/>
    </row>
    <row r="622" spans="18:33" ht="12.75" customHeight="1" x14ac:dyDescent="0.25">
      <c r="R622" s="12"/>
      <c r="S622" s="12"/>
      <c r="T622" s="30"/>
      <c r="U622" s="74"/>
      <c r="V622" s="74"/>
      <c r="W622" s="74"/>
      <c r="X622" s="74"/>
      <c r="Y622" s="74"/>
      <c r="Z622" s="74"/>
      <c r="AA622" s="74"/>
      <c r="AB622" s="74"/>
      <c r="AC622" s="74"/>
      <c r="AD622" s="74"/>
      <c r="AE622" s="30"/>
      <c r="AF622" s="12"/>
      <c r="AG622" s="12"/>
    </row>
    <row r="623" spans="18:33" ht="12.75" customHeight="1" x14ac:dyDescent="0.25">
      <c r="R623" s="12"/>
      <c r="S623" s="12"/>
      <c r="T623" s="30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30"/>
      <c r="AF623" s="12"/>
      <c r="AG623" s="12"/>
    </row>
    <row r="626" spans="17:34" ht="12.75" customHeight="1" x14ac:dyDescent="0.25">
      <c r="X626" s="13"/>
      <c r="Y626" s="48">
        <f ca="1">$M$5</f>
        <v>45567</v>
      </c>
      <c r="Z626" s="48"/>
      <c r="AA626" s="48"/>
      <c r="AB626" s="48"/>
      <c r="AC626" s="48"/>
      <c r="AD626" s="48"/>
      <c r="AE626" s="48"/>
    </row>
    <row r="627" spans="17:34" ht="12.75" customHeight="1" x14ac:dyDescent="0.25">
      <c r="X627" s="13"/>
      <c r="Y627" s="48"/>
      <c r="Z627" s="48"/>
      <c r="AA627" s="48"/>
      <c r="AB627" s="48"/>
      <c r="AC627" s="48"/>
      <c r="AD627" s="48"/>
      <c r="AE627" s="48"/>
    </row>
    <row r="628" spans="17:34" x14ac:dyDescent="0.25">
      <c r="Y628" s="48"/>
      <c r="Z628" s="48"/>
      <c r="AA628" s="48"/>
      <c r="AB628" s="48"/>
      <c r="AC628" s="48"/>
      <c r="AD628" s="48"/>
      <c r="AE628" s="48"/>
    </row>
    <row r="631" spans="17:34" x14ac:dyDescent="0.25">
      <c r="Q631" s="11" t="s">
        <v>70</v>
      </c>
      <c r="S631" s="11"/>
      <c r="AH631" s="10" t="s">
        <v>71</v>
      </c>
    </row>
  </sheetData>
  <mergeCells count="161">
    <mergeCell ref="A1:E1"/>
    <mergeCell ref="A2:N2"/>
    <mergeCell ref="A3:N3"/>
    <mergeCell ref="A5:B5"/>
    <mergeCell ref="I5:L5"/>
    <mergeCell ref="M5:N5"/>
    <mergeCell ref="A12:B12"/>
    <mergeCell ref="A14:B14"/>
    <mergeCell ref="A16:B16"/>
    <mergeCell ref="A18:B18"/>
    <mergeCell ref="B21:D21"/>
    <mergeCell ref="A7:C7"/>
    <mergeCell ref="A8:E8"/>
    <mergeCell ref="B9:D9"/>
    <mergeCell ref="K9:P9"/>
    <mergeCell ref="B10:D10"/>
    <mergeCell ref="B11:D11"/>
    <mergeCell ref="B43:D43"/>
    <mergeCell ref="B44:D44"/>
    <mergeCell ref="A45:B45"/>
    <mergeCell ref="A47:B47"/>
    <mergeCell ref="A34:B34"/>
    <mergeCell ref="A36:B36"/>
    <mergeCell ref="AC37:AD39"/>
    <mergeCell ref="A38:B38"/>
    <mergeCell ref="B32:D32"/>
    <mergeCell ref="B33:D33"/>
    <mergeCell ref="A40:B40"/>
    <mergeCell ref="U62:W66"/>
    <mergeCell ref="X62:AD66"/>
    <mergeCell ref="B66:D66"/>
    <mergeCell ref="A56:B56"/>
    <mergeCell ref="U56:W60"/>
    <mergeCell ref="X56:AD60"/>
    <mergeCell ref="A58:B58"/>
    <mergeCell ref="A69:B69"/>
    <mergeCell ref="A71:B71"/>
    <mergeCell ref="A111:B111"/>
    <mergeCell ref="A113:B113"/>
    <mergeCell ref="A115:B115"/>
    <mergeCell ref="A117:B117"/>
    <mergeCell ref="A100:B100"/>
    <mergeCell ref="W67:AE68"/>
    <mergeCell ref="U73:AD78"/>
    <mergeCell ref="A78:B78"/>
    <mergeCell ref="A67:B67"/>
    <mergeCell ref="A73:B73"/>
    <mergeCell ref="B76:D76"/>
    <mergeCell ref="B77:D77"/>
    <mergeCell ref="U79:AD82"/>
    <mergeCell ref="A82:B82"/>
    <mergeCell ref="A84:B84"/>
    <mergeCell ref="Y86:AE88"/>
    <mergeCell ref="B87:D87"/>
    <mergeCell ref="B88:D88"/>
    <mergeCell ref="A89:B89"/>
    <mergeCell ref="A91:B91"/>
    <mergeCell ref="A93:B93"/>
    <mergeCell ref="A80:B80"/>
    <mergeCell ref="A102:B102"/>
    <mergeCell ref="A104:B104"/>
    <mergeCell ref="Y146:AE148"/>
    <mergeCell ref="AC157:AD159"/>
    <mergeCell ref="U176:W180"/>
    <mergeCell ref="X176:AD180"/>
    <mergeCell ref="U133:AD138"/>
    <mergeCell ref="U139:AD142"/>
    <mergeCell ref="AC97:AD99"/>
    <mergeCell ref="U116:W120"/>
    <mergeCell ref="X116:AD120"/>
    <mergeCell ref="U122:W126"/>
    <mergeCell ref="X122:AD126"/>
    <mergeCell ref="W127:AE128"/>
    <mergeCell ref="AC217:AD219"/>
    <mergeCell ref="U236:W240"/>
    <mergeCell ref="X236:AD240"/>
    <mergeCell ref="U242:W246"/>
    <mergeCell ref="X242:AD246"/>
    <mergeCell ref="W247:AE248"/>
    <mergeCell ref="U199:AD202"/>
    <mergeCell ref="Y206:AE208"/>
    <mergeCell ref="U182:W186"/>
    <mergeCell ref="X182:AD186"/>
    <mergeCell ref="W187:AE188"/>
    <mergeCell ref="U193:AD198"/>
    <mergeCell ref="U302:W306"/>
    <mergeCell ref="X302:AD306"/>
    <mergeCell ref="W307:AE308"/>
    <mergeCell ref="U313:AD318"/>
    <mergeCell ref="Y266:AE268"/>
    <mergeCell ref="AC277:AD279"/>
    <mergeCell ref="U296:W300"/>
    <mergeCell ref="X296:AD300"/>
    <mergeCell ref="U253:AD258"/>
    <mergeCell ref="U259:AD262"/>
    <mergeCell ref="U373:AD378"/>
    <mergeCell ref="U379:AD382"/>
    <mergeCell ref="AC337:AD339"/>
    <mergeCell ref="U356:W360"/>
    <mergeCell ref="X356:AD360"/>
    <mergeCell ref="U362:W366"/>
    <mergeCell ref="X362:AD366"/>
    <mergeCell ref="W367:AE368"/>
    <mergeCell ref="U319:AD322"/>
    <mergeCell ref="Y326:AE328"/>
    <mergeCell ref="U439:AD442"/>
    <mergeCell ref="Y446:AE448"/>
    <mergeCell ref="U422:W426"/>
    <mergeCell ref="X422:AD426"/>
    <mergeCell ref="W427:AE428"/>
    <mergeCell ref="U433:AD438"/>
    <mergeCell ref="Y386:AE388"/>
    <mergeCell ref="AC397:AD399"/>
    <mergeCell ref="U416:W420"/>
    <mergeCell ref="X416:AD420"/>
    <mergeCell ref="X536:AD540"/>
    <mergeCell ref="U493:AD498"/>
    <mergeCell ref="U499:AD502"/>
    <mergeCell ref="AC457:AD459"/>
    <mergeCell ref="U476:W480"/>
    <mergeCell ref="X476:AD480"/>
    <mergeCell ref="U482:W486"/>
    <mergeCell ref="X482:AD486"/>
    <mergeCell ref="W487:AE488"/>
    <mergeCell ref="Y626:AE628"/>
    <mergeCell ref="C5:G5"/>
    <mergeCell ref="B22:D22"/>
    <mergeCell ref="A23:B23"/>
    <mergeCell ref="A25:B25"/>
    <mergeCell ref="A27:B27"/>
    <mergeCell ref="A29:B29"/>
    <mergeCell ref="U613:AD618"/>
    <mergeCell ref="U619:AD622"/>
    <mergeCell ref="AC577:AD579"/>
    <mergeCell ref="U596:W600"/>
    <mergeCell ref="X596:AD600"/>
    <mergeCell ref="U602:W606"/>
    <mergeCell ref="X602:AD606"/>
    <mergeCell ref="W607:AE608"/>
    <mergeCell ref="U559:AD562"/>
    <mergeCell ref="Y566:AE568"/>
    <mergeCell ref="U542:W546"/>
    <mergeCell ref="X542:AD546"/>
    <mergeCell ref="W547:AE548"/>
    <mergeCell ref="U553:AD558"/>
    <mergeCell ref="Y506:AE508"/>
    <mergeCell ref="AC517:AD519"/>
    <mergeCell ref="U536:W540"/>
    <mergeCell ref="A106:B106"/>
    <mergeCell ref="B109:D109"/>
    <mergeCell ref="B110:D110"/>
    <mergeCell ref="A49:B49"/>
    <mergeCell ref="A51:B51"/>
    <mergeCell ref="B54:D54"/>
    <mergeCell ref="B55:D55"/>
    <mergeCell ref="A60:B60"/>
    <mergeCell ref="B65:D65"/>
    <mergeCell ref="A95:B95"/>
    <mergeCell ref="B98:D98"/>
    <mergeCell ref="B99:D99"/>
    <mergeCell ref="A62:B62"/>
  </mergeCells>
  <phoneticPr fontId="20"/>
  <dataValidations count="1">
    <dataValidation type="list" allowBlank="1" showInputMessage="1" showErrorMessage="1" sqref="C5:G5" xr:uid="{00000000-0002-0000-1C00-000000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orientation="portrait" horizontalDpi="4294967293" verticalDpi="1200" r:id="rId1"/>
  <rowBreaks count="8" manualBreakCount="8">
    <brk id="90" min="17" max="32" man="1"/>
    <brk id="150" min="17" max="32" man="1"/>
    <brk id="210" min="17" max="32" man="1"/>
    <brk id="270" min="17" max="32" man="1"/>
    <brk id="330" min="17" max="32" man="1"/>
    <brk id="390" min="17" max="32" man="1"/>
    <brk id="450" min="17" max="32" man="1"/>
    <brk id="510" min="17" max="3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2"/>
  <dimension ref="A1:AJ631"/>
  <sheetViews>
    <sheetView zoomScaleNormal="100" zoomScaleSheetLayoutView="55" workbookViewId="0">
      <selection activeCell="C5" sqref="C5:E5"/>
    </sheetView>
  </sheetViews>
  <sheetFormatPr defaultColWidth="9.1328125" defaultRowHeight="12.75" x14ac:dyDescent="0.25"/>
  <cols>
    <col min="1" max="1" width="4.59765625" style="10" bestFit="1" customWidth="1"/>
    <col min="2" max="2" width="5.3984375" style="10" bestFit="1" customWidth="1"/>
    <col min="3" max="3" width="11.3984375" style="10" bestFit="1" customWidth="1"/>
    <col min="4" max="4" width="4.59765625" style="10" bestFit="1" customWidth="1"/>
    <col min="5" max="5" width="15.86328125" style="10" bestFit="1" customWidth="1"/>
    <col min="6" max="8" width="3.265625" style="10" customWidth="1"/>
    <col min="9" max="9" width="5.86328125" style="10" bestFit="1" customWidth="1"/>
    <col min="10" max="10" width="5.86328125" style="10" customWidth="1"/>
    <col min="11" max="11" width="6.59765625" style="10" customWidth="1"/>
    <col min="12" max="12" width="5.59765625" style="10" customWidth="1"/>
    <col min="13" max="13" width="3.265625" style="10" customWidth="1"/>
    <col min="14" max="14" width="6.73046875" style="10" customWidth="1"/>
    <col min="15" max="15" width="12" style="10" customWidth="1"/>
    <col min="16" max="16" width="18.1328125" style="10" customWidth="1"/>
    <col min="17" max="17" width="17.46484375" style="10" customWidth="1"/>
    <col min="18" max="18" width="10" style="10" customWidth="1"/>
    <col min="19" max="19" width="9.1328125" style="10"/>
    <col min="20" max="20" width="2.59765625" style="10" customWidth="1"/>
    <col min="21" max="34" width="9.1328125" style="10"/>
    <col min="35" max="35" width="2.59765625" style="10" customWidth="1"/>
    <col min="36" max="16384" width="9.1328125" style="10"/>
  </cols>
  <sheetData>
    <row r="1" spans="1:18" ht="13.15" thickBot="1" x14ac:dyDescent="0.3">
      <c r="A1" s="51" t="s">
        <v>119</v>
      </c>
      <c r="B1" s="51"/>
      <c r="C1" s="51"/>
      <c r="D1" s="51"/>
      <c r="E1" s="51"/>
    </row>
    <row r="2" spans="1:18" ht="17.25" customHeight="1" x14ac:dyDescent="0.25">
      <c r="A2" s="52" t="s">
        <v>60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</row>
    <row r="3" spans="1:18" ht="17.25" customHeight="1" thickBot="1" x14ac:dyDescent="0.3">
      <c r="A3" s="62" t="s">
        <v>52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</row>
    <row r="4" spans="1:18" ht="8.4499999999999993" customHeight="1" x14ac:dyDescent="0.25"/>
    <row r="5" spans="1:18" ht="16.149999999999999" x14ac:dyDescent="0.25">
      <c r="A5" s="65" t="s">
        <v>17</v>
      </c>
      <c r="B5" s="65"/>
      <c r="C5" s="57" t="s">
        <v>59</v>
      </c>
      <c r="D5" s="58"/>
      <c r="E5" s="59"/>
      <c r="K5" s="60" t="s">
        <v>21</v>
      </c>
      <c r="L5" s="60"/>
      <c r="M5" s="60"/>
      <c r="N5" s="61"/>
      <c r="O5" s="66">
        <f ca="1">TODAY()</f>
        <v>45567</v>
      </c>
      <c r="P5" s="67"/>
    </row>
    <row r="6" spans="1:18" ht="8.4499999999999993" customHeight="1" x14ac:dyDescent="0.25"/>
    <row r="7" spans="1:18" x14ac:dyDescent="0.25">
      <c r="A7" s="68"/>
      <c r="B7" s="68"/>
      <c r="C7" s="68"/>
    </row>
    <row r="8" spans="1:18" x14ac:dyDescent="0.25">
      <c r="A8" s="68" t="s">
        <v>61</v>
      </c>
      <c r="B8" s="68"/>
      <c r="C8" s="68"/>
      <c r="D8" s="68"/>
      <c r="E8" s="68"/>
      <c r="F8" s="68"/>
      <c r="G8" s="21"/>
      <c r="H8" s="21"/>
    </row>
    <row r="9" spans="1:18" x14ac:dyDescent="0.25">
      <c r="A9" s="3" t="s">
        <v>12</v>
      </c>
      <c r="B9" s="3" t="s">
        <v>0</v>
      </c>
      <c r="C9" s="18" t="s">
        <v>1</v>
      </c>
      <c r="D9" s="3" t="s">
        <v>2</v>
      </c>
      <c r="E9" s="18" t="s">
        <v>3</v>
      </c>
      <c r="F9" s="3" t="s">
        <v>22</v>
      </c>
      <c r="G9" s="3" t="s">
        <v>4</v>
      </c>
      <c r="H9" s="3" t="s">
        <v>23</v>
      </c>
      <c r="I9" s="2" t="s">
        <v>13</v>
      </c>
      <c r="J9" s="2" t="s">
        <v>24</v>
      </c>
      <c r="K9" s="3" t="s">
        <v>5</v>
      </c>
      <c r="M9" s="70" t="s">
        <v>18</v>
      </c>
      <c r="N9" s="70"/>
      <c r="O9" s="70"/>
      <c r="P9" s="70"/>
      <c r="Q9" s="70"/>
      <c r="R9" s="70"/>
    </row>
    <row r="10" spans="1:18" ht="9" customHeight="1" x14ac:dyDescent="0.25">
      <c r="A10" s="69"/>
      <c r="B10" s="69"/>
      <c r="C10" s="4" t="s">
        <v>25</v>
      </c>
      <c r="D10" s="20"/>
      <c r="E10" s="4" t="s">
        <v>26</v>
      </c>
      <c r="F10" s="1"/>
      <c r="G10" s="1"/>
      <c r="H10" s="1"/>
      <c r="I10" s="1"/>
      <c r="J10" s="1"/>
      <c r="K10" s="1"/>
    </row>
    <row r="11" spans="1:18" x14ac:dyDescent="0.25">
      <c r="A11" s="5">
        <v>1</v>
      </c>
      <c r="B11" s="5" t="s">
        <v>27</v>
      </c>
      <c r="C11" s="17" t="s">
        <v>28</v>
      </c>
      <c r="D11" s="5" t="s">
        <v>6</v>
      </c>
      <c r="E11" s="17" t="s">
        <v>29</v>
      </c>
      <c r="F11" s="5" t="s">
        <v>122</v>
      </c>
      <c r="G11" s="5">
        <v>24</v>
      </c>
      <c r="H11" s="5">
        <v>1</v>
      </c>
      <c r="I11" s="19" t="s">
        <v>123</v>
      </c>
      <c r="J11" s="19" t="s">
        <v>72</v>
      </c>
      <c r="K11" s="5" t="s">
        <v>124</v>
      </c>
      <c r="M11" s="23">
        <v>1</v>
      </c>
      <c r="N11" s="24" t="str">
        <f>CONCATENATE("第",A11,"位")</f>
        <v>第1位</v>
      </c>
      <c r="O11" s="24" t="str">
        <f>C11</f>
        <v>武井　悠和</v>
      </c>
      <c r="P11" s="24" t="e">
        <f>VLOOKUP(E11,#REF!,2,FALSE)</f>
        <v>#REF!</v>
      </c>
      <c r="Q11" s="24" t="str">
        <f>CONCATENATE("記録 ",SUBSTITUTE(SUBSTITUTE(I11,"w",""),".","m")," ",J11)</f>
        <v>記録  6m52 (+1.3)</v>
      </c>
      <c r="R11" s="25" t="str">
        <f>SUBSTITUTE(SUBSTITUTE(SUBSTITUTE(SUBSTITUTE(SUBSTITUTE(K11,"=",""),"-","　"),"ZR","全中参加標準記録突破"),"GR","大会新記録"),"NJR","県新記録")</f>
        <v>県総体出場</v>
      </c>
    </row>
    <row r="12" spans="1:18" ht="9" customHeight="1" x14ac:dyDescent="0.25">
      <c r="A12" s="55"/>
      <c r="B12" s="55"/>
      <c r="C12" s="4" t="s">
        <v>35</v>
      </c>
      <c r="D12" s="20"/>
      <c r="E12" s="4" t="s">
        <v>36</v>
      </c>
      <c r="F12" s="1"/>
      <c r="G12" s="1"/>
      <c r="H12" s="1"/>
      <c r="I12" s="1"/>
      <c r="J12" s="1"/>
      <c r="K12" s="1"/>
    </row>
    <row r="13" spans="1:18" x14ac:dyDescent="0.25">
      <c r="A13" s="5">
        <v>2</v>
      </c>
      <c r="B13" s="5" t="s">
        <v>37</v>
      </c>
      <c r="C13" s="17" t="s">
        <v>38</v>
      </c>
      <c r="D13" s="5" t="s">
        <v>6</v>
      </c>
      <c r="E13" s="17" t="s">
        <v>39</v>
      </c>
      <c r="F13" s="5" t="s">
        <v>125</v>
      </c>
      <c r="G13" s="5">
        <v>16</v>
      </c>
      <c r="H13" s="5">
        <v>2</v>
      </c>
      <c r="I13" s="19" t="s">
        <v>126</v>
      </c>
      <c r="J13" s="19" t="s">
        <v>120</v>
      </c>
      <c r="K13" s="5" t="s">
        <v>127</v>
      </c>
      <c r="M13" s="23">
        <v>2</v>
      </c>
      <c r="N13" s="24" t="str">
        <f>CONCATENATE("第",A13,"位")</f>
        <v>第2位</v>
      </c>
      <c r="O13" s="24" t="str">
        <f>C13</f>
        <v>八木　健輔</v>
      </c>
      <c r="P13" s="24" t="e">
        <f>VLOOKUP(E13,#REF!,2,FALSE)</f>
        <v>#REF!</v>
      </c>
      <c r="Q13" s="24" t="str">
        <f>CONCATENATE("記録 ",SUBSTITUTE(SUBSTITUTE(I13,"w",""),".","m")," ",J13)</f>
        <v>記録  6m19 (+2.4)</v>
      </c>
      <c r="R13" s="25" t="str">
        <f>SUBSTITUTE(SUBSTITUTE(SUBSTITUTE(SUBSTITUTE(SUBSTITUTE(K13,"=",""),"-","　"),"ZR","全中参加標準記録突破"),"GR","大会新記録"),"NJR","県新記録")</f>
        <v>県総体出場公認:6.09(　0.7)</v>
      </c>
    </row>
    <row r="14" spans="1:18" ht="9" customHeight="1" x14ac:dyDescent="0.25">
      <c r="A14" s="55"/>
      <c r="B14" s="55"/>
      <c r="C14" s="4" t="s">
        <v>128</v>
      </c>
      <c r="D14" s="20"/>
      <c r="E14" s="4" t="s">
        <v>129</v>
      </c>
      <c r="F14" s="1"/>
      <c r="G14" s="1"/>
      <c r="H14" s="1"/>
      <c r="I14" s="1"/>
      <c r="J14" s="1"/>
      <c r="K14" s="1"/>
    </row>
    <row r="15" spans="1:18" x14ac:dyDescent="0.25">
      <c r="A15" s="5">
        <v>3</v>
      </c>
      <c r="B15" s="5" t="s">
        <v>130</v>
      </c>
      <c r="C15" s="17" t="s">
        <v>131</v>
      </c>
      <c r="D15" s="5" t="s">
        <v>6</v>
      </c>
      <c r="E15" s="17" t="s">
        <v>45</v>
      </c>
      <c r="F15" s="5" t="s">
        <v>125</v>
      </c>
      <c r="G15" s="5">
        <v>5</v>
      </c>
      <c r="H15" s="5">
        <v>3</v>
      </c>
      <c r="I15" s="19" t="s">
        <v>132</v>
      </c>
      <c r="J15" s="19" t="s">
        <v>133</v>
      </c>
      <c r="K15" s="5" t="s">
        <v>124</v>
      </c>
      <c r="M15" s="23">
        <v>3</v>
      </c>
      <c r="N15" s="24" t="str">
        <f>CONCATENATE("第",A15,"位")</f>
        <v>第3位</v>
      </c>
      <c r="O15" s="24" t="str">
        <f>C15</f>
        <v>上村　建亮</v>
      </c>
      <c r="P15" s="24" t="e">
        <f>VLOOKUP(E15,#REF!,2,FALSE)</f>
        <v>#REF!</v>
      </c>
      <c r="Q15" s="24" t="str">
        <f>CONCATENATE("記録 ",SUBSTITUTE(SUBSTITUTE(I15,"w",""),".","m")," ",J15)</f>
        <v>記録  6m07 (+0.7)</v>
      </c>
      <c r="R15" s="25" t="str">
        <f>SUBSTITUTE(SUBSTITUTE(SUBSTITUTE(SUBSTITUTE(SUBSTITUTE(K15,"=",""),"-","　"),"ZR","全中参加標準記録突破"),"GR","大会新記録"),"NJR","県新記録")</f>
        <v>県総体出場</v>
      </c>
    </row>
    <row r="16" spans="1:18" ht="9" customHeight="1" x14ac:dyDescent="0.25">
      <c r="A16" s="55"/>
      <c r="B16" s="55"/>
      <c r="C16" s="4" t="s">
        <v>134</v>
      </c>
      <c r="D16" s="20"/>
      <c r="E16" s="4" t="s">
        <v>82</v>
      </c>
      <c r="F16" s="1"/>
      <c r="G16" s="1"/>
      <c r="H16" s="1"/>
      <c r="I16" s="1"/>
      <c r="J16" s="1"/>
      <c r="K16" s="1"/>
    </row>
    <row r="17" spans="1:36" x14ac:dyDescent="0.25">
      <c r="A17" s="5">
        <v>4</v>
      </c>
      <c r="B17" s="5" t="s">
        <v>135</v>
      </c>
      <c r="C17" s="17" t="s">
        <v>136</v>
      </c>
      <c r="D17" s="5" t="s">
        <v>7</v>
      </c>
      <c r="E17" s="17" t="s">
        <v>46</v>
      </c>
      <c r="F17" s="5" t="s">
        <v>125</v>
      </c>
      <c r="G17" s="5">
        <v>3</v>
      </c>
      <c r="H17" s="5">
        <v>4</v>
      </c>
      <c r="I17" s="19" t="s">
        <v>137</v>
      </c>
      <c r="J17" s="19" t="s">
        <v>73</v>
      </c>
      <c r="K17" s="5" t="s">
        <v>124</v>
      </c>
      <c r="M17" s="23">
        <v>4</v>
      </c>
      <c r="N17" s="24" t="str">
        <f>CONCATENATE("第",A17,"位")</f>
        <v>第4位</v>
      </c>
      <c r="O17" s="24" t="str">
        <f>C17</f>
        <v>深森　博英</v>
      </c>
      <c r="P17" s="24" t="e">
        <f>VLOOKUP(E17,#REF!,2,FALSE)</f>
        <v>#REF!</v>
      </c>
      <c r="Q17" s="24" t="str">
        <f>CONCATENATE("記録 ",SUBSTITUTE(SUBSTITUTE(I17,"w",""),".","m")," ",J17)</f>
        <v>記録  6m03 (+0.6)</v>
      </c>
      <c r="R17" s="25" t="str">
        <f>SUBSTITUTE(SUBSTITUTE(SUBSTITUTE(SUBSTITUTE(SUBSTITUTE(K17,"=",""),"-","　"),"ZR","全中参加標準記録突破"),"GR","大会新記録"),"NJR","県新記録")</f>
        <v>県総体出場</v>
      </c>
    </row>
    <row r="18" spans="1:36" ht="9" customHeight="1" x14ac:dyDescent="0.25">
      <c r="A18" s="55"/>
      <c r="B18" s="55"/>
      <c r="C18" s="4" t="s">
        <v>40</v>
      </c>
      <c r="D18" s="20"/>
      <c r="E18" s="4" t="s">
        <v>41</v>
      </c>
      <c r="F18" s="1"/>
      <c r="G18" s="1"/>
      <c r="H18" s="1"/>
      <c r="I18" s="1"/>
      <c r="J18" s="1"/>
      <c r="K18" s="1"/>
    </row>
    <row r="19" spans="1:36" x14ac:dyDescent="0.25">
      <c r="A19" s="5">
        <v>5</v>
      </c>
      <c r="B19" s="5" t="s">
        <v>42</v>
      </c>
      <c r="C19" s="17" t="s">
        <v>43</v>
      </c>
      <c r="D19" s="5" t="s">
        <v>6</v>
      </c>
      <c r="E19" s="17" t="s">
        <v>44</v>
      </c>
      <c r="F19" s="5" t="s">
        <v>122</v>
      </c>
      <c r="G19" s="5">
        <v>10</v>
      </c>
      <c r="H19" s="5">
        <v>5</v>
      </c>
      <c r="I19" s="19" t="s">
        <v>138</v>
      </c>
      <c r="J19" s="19" t="s">
        <v>121</v>
      </c>
      <c r="K19" s="5" t="s">
        <v>139</v>
      </c>
      <c r="M19" s="23">
        <v>5</v>
      </c>
      <c r="N19" s="24" t="str">
        <f>CONCATENATE("第",A19,"位")</f>
        <v>第5位</v>
      </c>
      <c r="O19" s="24" t="str">
        <f>C19</f>
        <v>酒井　健斗</v>
      </c>
      <c r="P19" s="24" t="e">
        <f>VLOOKUP(E19,#REF!,2,FALSE)</f>
        <v>#REF!</v>
      </c>
      <c r="Q19" s="24" t="str">
        <f>CONCATENATE("記録 ",SUBSTITUTE(SUBSTITUTE(I19,"w",""),".","m")," ",J19)</f>
        <v>記録  6m01 (+1.9)</v>
      </c>
      <c r="R19" s="25" t="str">
        <f>SUBSTITUTE(SUBSTITUTE(SUBSTITUTE(SUBSTITUTE(SUBSTITUTE(K19,"=",""),"-","　"),"ZR","全中参加標準記録突破"),"GR","大会新記録"),"NJR","県新記録")</f>
        <v>2県総体出場nd 5.97</v>
      </c>
    </row>
    <row r="20" spans="1:36" ht="9" customHeight="1" x14ac:dyDescent="0.25">
      <c r="A20" s="55"/>
      <c r="B20" s="55"/>
      <c r="C20" s="4" t="s">
        <v>140</v>
      </c>
      <c r="D20" s="20"/>
      <c r="E20" s="4" t="s">
        <v>141</v>
      </c>
      <c r="F20" s="1"/>
      <c r="G20" s="1"/>
      <c r="H20" s="1"/>
      <c r="I20" s="1"/>
      <c r="J20" s="1"/>
      <c r="K20" s="1"/>
    </row>
    <row r="21" spans="1:36" x14ac:dyDescent="0.25">
      <c r="A21" s="5">
        <v>6</v>
      </c>
      <c r="B21" s="5" t="s">
        <v>142</v>
      </c>
      <c r="C21" s="17" t="s">
        <v>143</v>
      </c>
      <c r="D21" s="5" t="s">
        <v>6</v>
      </c>
      <c r="E21" s="17" t="s">
        <v>144</v>
      </c>
      <c r="F21" s="5" t="s">
        <v>125</v>
      </c>
      <c r="G21" s="5">
        <v>15</v>
      </c>
      <c r="H21" s="5">
        <v>5</v>
      </c>
      <c r="I21" s="19" t="s">
        <v>145</v>
      </c>
      <c r="J21" s="19" t="s">
        <v>146</v>
      </c>
      <c r="K21" s="5" t="s">
        <v>147</v>
      </c>
      <c r="M21" s="23">
        <v>6</v>
      </c>
      <c r="N21" s="24" t="str">
        <f>CONCATENATE("第",A21,"位")</f>
        <v>第6位</v>
      </c>
      <c r="O21" s="24" t="str">
        <f>C21</f>
        <v>青木　杏利</v>
      </c>
      <c r="P21" s="24" t="e">
        <f>VLOOKUP(E21,#REF!,2,FALSE)</f>
        <v>#REF!</v>
      </c>
      <c r="Q21" s="24" t="str">
        <f>CONCATENATE("記録 ",SUBSTITUTE(SUBSTITUTE(I21,"w",""),".","m")," ",J21)</f>
        <v>記録  6m01 (+2.2)</v>
      </c>
      <c r="R21" s="25" t="str">
        <f>SUBSTITUTE(SUBSTITUTE(SUBSTITUTE(SUBSTITUTE(SUBSTITUTE(K21,"=",""),"-","　"),"ZR","全中参加標準記録突破"),"GR","大会新記録"),"NJR","県新記録")</f>
        <v>2県総体出場nd公認:5.80(0.2)</v>
      </c>
    </row>
    <row r="22" spans="1:36" ht="9" customHeight="1" x14ac:dyDescent="0.25">
      <c r="A22" s="55"/>
      <c r="B22" s="55"/>
      <c r="C22" s="4" t="s">
        <v>148</v>
      </c>
      <c r="D22" s="20"/>
      <c r="E22" s="4" t="s">
        <v>129</v>
      </c>
      <c r="F22" s="1"/>
      <c r="G22" s="1"/>
      <c r="H22" s="1"/>
      <c r="I22" s="1"/>
      <c r="J22" s="1"/>
      <c r="K22" s="1"/>
    </row>
    <row r="23" spans="1:36" x14ac:dyDescent="0.25">
      <c r="A23" s="5">
        <v>7</v>
      </c>
      <c r="B23" s="5" t="s">
        <v>149</v>
      </c>
      <c r="C23" s="17" t="s">
        <v>150</v>
      </c>
      <c r="D23" s="5" t="s">
        <v>6</v>
      </c>
      <c r="E23" s="17" t="s">
        <v>45</v>
      </c>
      <c r="F23" s="5" t="s">
        <v>122</v>
      </c>
      <c r="G23" s="5">
        <v>39</v>
      </c>
      <c r="H23" s="5">
        <v>7</v>
      </c>
      <c r="I23" s="19" t="s">
        <v>151</v>
      </c>
      <c r="J23" s="19" t="s">
        <v>120</v>
      </c>
      <c r="K23" s="5" t="s">
        <v>152</v>
      </c>
      <c r="M23" s="23">
        <v>7</v>
      </c>
      <c r="N23" s="24" t="str">
        <f>CONCATENATE("第",A23,"位")</f>
        <v>第7位</v>
      </c>
      <c r="O23" s="24" t="str">
        <f>C23</f>
        <v>中村　樹基</v>
      </c>
      <c r="P23" s="24" t="e">
        <f>VLOOKUP(E23,#REF!,2,FALSE)</f>
        <v>#REF!</v>
      </c>
      <c r="Q23" s="24" t="str">
        <f>CONCATENATE("記録 ",SUBSTITUTE(SUBSTITUTE(I23,"w",""),".","m")," ",J23)</f>
        <v>記録  5m96 (+2.4)</v>
      </c>
      <c r="R23" s="25" t="str">
        <f>SUBSTITUTE(SUBSTITUTE(SUBSTITUTE(SUBSTITUTE(SUBSTITUTE(K23,"=",""),"-","　"),"ZR","全中参加標準記録突破"),"GR","大会新記録"),"NJR","県新記録")</f>
        <v>県総体出場公認:5.68(　1.1)</v>
      </c>
    </row>
    <row r="24" spans="1:36" ht="9" customHeight="1" x14ac:dyDescent="0.25">
      <c r="A24" s="55"/>
      <c r="B24" s="55"/>
      <c r="C24" s="4" t="s">
        <v>153</v>
      </c>
      <c r="D24" s="20"/>
      <c r="E24" s="4" t="s">
        <v>83</v>
      </c>
      <c r="F24" s="1"/>
      <c r="G24" s="1"/>
      <c r="H24" s="1"/>
      <c r="I24" s="1"/>
      <c r="J24" s="1"/>
      <c r="K24" s="1"/>
    </row>
    <row r="25" spans="1:36" x14ac:dyDescent="0.25">
      <c r="A25" s="5">
        <v>8</v>
      </c>
      <c r="B25" s="5" t="s">
        <v>154</v>
      </c>
      <c r="C25" s="17" t="s">
        <v>155</v>
      </c>
      <c r="D25" s="5" t="s">
        <v>6</v>
      </c>
      <c r="E25" s="17" t="s">
        <v>48</v>
      </c>
      <c r="F25" s="5" t="s">
        <v>125</v>
      </c>
      <c r="G25" s="5">
        <v>1</v>
      </c>
      <c r="H25" s="5">
        <v>8</v>
      </c>
      <c r="I25" s="19" t="s">
        <v>156</v>
      </c>
      <c r="J25" s="19" t="s">
        <v>157</v>
      </c>
      <c r="K25" s="5" t="s">
        <v>124</v>
      </c>
      <c r="M25" s="23">
        <v>8</v>
      </c>
      <c r="N25" s="24" t="str">
        <f>CONCATENATE("第",A25,"位")</f>
        <v>第8位</v>
      </c>
      <c r="O25" s="24" t="str">
        <f>C25</f>
        <v>飯塚　立夢</v>
      </c>
      <c r="P25" s="24" t="e">
        <f>VLOOKUP(E25,#REF!,2,FALSE)</f>
        <v>#REF!</v>
      </c>
      <c r="Q25" s="24" t="str">
        <f>CONCATENATE("記録 ",SUBSTITUTE(SUBSTITUTE(I25,"w",""),".","m")," ",J25)</f>
        <v>記録  5m91 (-0.2)</v>
      </c>
      <c r="R25" s="25" t="str">
        <f>SUBSTITUTE(SUBSTITUTE(SUBSTITUTE(SUBSTITUTE(SUBSTITUTE(K25,"=",""),"-","　"),"ZR","全中参加標準記録突破"),"GR","大会新記録"),"NJR","県新記録")</f>
        <v>県総体出場</v>
      </c>
    </row>
    <row r="26" spans="1:36" ht="9" customHeight="1" x14ac:dyDescent="0.25">
      <c r="A26" s="56"/>
      <c r="B26" s="56"/>
      <c r="C26" s="9"/>
      <c r="D26" s="16"/>
      <c r="E26" s="9"/>
      <c r="F26" s="16"/>
      <c r="G26" s="16"/>
      <c r="H26" s="16"/>
      <c r="I26" s="16"/>
      <c r="J26" s="16"/>
      <c r="K26" s="16"/>
    </row>
    <row r="27" spans="1:36" x14ac:dyDescent="0.25">
      <c r="A27" s="6"/>
      <c r="B27" s="6"/>
      <c r="C27" s="8"/>
      <c r="D27" s="6"/>
      <c r="E27" s="8"/>
      <c r="F27" s="6"/>
      <c r="G27" s="6"/>
      <c r="H27" s="6"/>
      <c r="I27" s="7"/>
      <c r="J27" s="7"/>
      <c r="K27" s="8"/>
      <c r="M27" s="23">
        <v>9</v>
      </c>
      <c r="N27" s="24" t="str">
        <f>CONCATENATE("第",A27,"位")</f>
        <v>第位</v>
      </c>
      <c r="O27" s="24">
        <f>C27</f>
        <v>0</v>
      </c>
      <c r="P27" s="24" t="e">
        <f>VLOOKUP(E27,#REF!,2,FALSE)</f>
        <v>#REF!</v>
      </c>
      <c r="Q27" s="24" t="str">
        <f>CONCATENATE("記録 ",SUBSTITUTE(SUBSTITUTE(I27,"w",""),".","m")," ",J27)</f>
        <v xml:space="preserve">記録  </v>
      </c>
      <c r="R27" s="25" t="str">
        <f>SUBSTITUTE(SUBSTITUTE(SUBSTITUTE(SUBSTITUTE(SUBSTITUTE(K27,"=",""),"-","　"),"ZR","全中参加標準記録突破"),"GR","大会新記録"),"NJR","県新記録")</f>
        <v/>
      </c>
    </row>
    <row r="28" spans="1:36" ht="9" customHeight="1" x14ac:dyDescent="0.25">
      <c r="A28" s="56"/>
      <c r="B28" s="56"/>
      <c r="C28" s="9"/>
      <c r="D28" s="16"/>
      <c r="E28" s="9"/>
      <c r="F28" s="16"/>
      <c r="G28" s="16"/>
      <c r="H28" s="16"/>
      <c r="I28" s="16"/>
      <c r="J28" s="16"/>
      <c r="K28" s="16"/>
    </row>
    <row r="29" spans="1:36" x14ac:dyDescent="0.25">
      <c r="A29" s="6"/>
      <c r="B29" s="6"/>
      <c r="C29" s="8"/>
      <c r="D29" s="6"/>
      <c r="E29" s="8"/>
      <c r="F29" s="6"/>
      <c r="G29" s="6"/>
      <c r="H29" s="6"/>
      <c r="I29" s="7"/>
      <c r="J29" s="7"/>
      <c r="K29" s="8"/>
      <c r="M29" s="23">
        <v>10</v>
      </c>
      <c r="N29" s="24" t="str">
        <f>CONCATENATE("第",A29,"位")</f>
        <v>第位</v>
      </c>
      <c r="O29" s="24">
        <f>C29</f>
        <v>0</v>
      </c>
      <c r="P29" s="24" t="e">
        <f>VLOOKUP(E29,#REF!,2,FALSE)</f>
        <v>#REF!</v>
      </c>
      <c r="Q29" s="24" t="str">
        <f>CONCATENATE("記録 ",SUBSTITUTE(SUBSTITUTE(I29,"w",""),".","m")," ",J29)</f>
        <v xml:space="preserve">記録  </v>
      </c>
      <c r="R29" s="25" t="str">
        <f>SUBSTITUTE(SUBSTITUTE(SUBSTITUTE(SUBSTITUTE(SUBSTITUTE(K29,"=",""),"-","　"),"ZR","全中参加標準記録突破"),"GR","大会新記録"),"NJR","県新記録")</f>
        <v/>
      </c>
    </row>
    <row r="30" spans="1:36" x14ac:dyDescent="0.25">
      <c r="S30" s="11" t="s">
        <v>20</v>
      </c>
      <c r="AJ30" s="10" t="s">
        <v>19</v>
      </c>
    </row>
    <row r="31" spans="1:36" ht="15" customHeight="1" x14ac:dyDescent="0.25">
      <c r="S31" s="15">
        <v>1</v>
      </c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6" ht="15" customHeight="1" x14ac:dyDescent="0.25"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9:35" ht="15" customHeight="1" x14ac:dyDescent="0.25"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9:35" ht="15" customHeight="1" x14ac:dyDescent="0.25"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</row>
    <row r="35" spans="19:35" ht="15" customHeight="1" x14ac:dyDescent="0.25"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9:35" ht="12" customHeight="1" x14ac:dyDescent="0.25"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19:35" ht="12.75" customHeight="1" x14ac:dyDescent="0.25"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50" t="s">
        <v>11</v>
      </c>
      <c r="AF37" s="50"/>
      <c r="AG37" s="12"/>
      <c r="AH37" s="12"/>
      <c r="AI37" s="12"/>
    </row>
    <row r="38" spans="19:35" ht="12.75" customHeight="1" x14ac:dyDescent="0.25"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50"/>
      <c r="AF38" s="50"/>
      <c r="AG38" s="12"/>
      <c r="AH38" s="12"/>
      <c r="AI38" s="12"/>
    </row>
    <row r="39" spans="19:35" x14ac:dyDescent="0.25"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50"/>
      <c r="AF39" s="50"/>
      <c r="AG39" s="12"/>
      <c r="AH39" s="12"/>
      <c r="AI39" s="12"/>
    </row>
    <row r="40" spans="19:35" x14ac:dyDescent="0.25"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4"/>
      <c r="AE40" s="14"/>
      <c r="AF40" s="12"/>
      <c r="AG40" s="12"/>
      <c r="AH40" s="12"/>
    </row>
    <row r="41" spans="19:35" x14ac:dyDescent="0.25"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4"/>
      <c r="AE41" s="14"/>
      <c r="AF41" s="12"/>
      <c r="AG41" s="12"/>
      <c r="AH41" s="12"/>
    </row>
    <row r="42" spans="19:35" x14ac:dyDescent="0.25"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4"/>
      <c r="AE42" s="14"/>
      <c r="AF42" s="12"/>
      <c r="AG42" s="12"/>
      <c r="AH42" s="12"/>
    </row>
    <row r="43" spans="19:35" x14ac:dyDescent="0.25"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4"/>
      <c r="AE43" s="14"/>
      <c r="AF43" s="12"/>
      <c r="AG43" s="12"/>
      <c r="AH43" s="12"/>
    </row>
    <row r="44" spans="19:35" x14ac:dyDescent="0.25">
      <c r="S44" s="12"/>
      <c r="T44" s="12"/>
      <c r="U44" s="12"/>
      <c r="V44" s="12"/>
      <c r="W44" s="12"/>
      <c r="X44" s="12"/>
      <c r="AB44" s="12"/>
      <c r="AC44" s="12"/>
      <c r="AD44" s="14"/>
      <c r="AE44" s="14"/>
      <c r="AF44" s="12"/>
      <c r="AG44" s="12"/>
      <c r="AH44" s="12"/>
    </row>
    <row r="45" spans="19:35" x14ac:dyDescent="0.25">
      <c r="T45" s="12"/>
      <c r="U45" s="12"/>
      <c r="V45" s="12"/>
      <c r="W45" s="12"/>
      <c r="X45" s="12"/>
      <c r="AB45" s="12"/>
      <c r="AC45" s="12"/>
      <c r="AD45" s="12"/>
      <c r="AE45" s="12"/>
      <c r="AF45" s="12"/>
      <c r="AG45" s="12"/>
      <c r="AH45" s="12"/>
      <c r="AI45" s="12"/>
    </row>
    <row r="46" spans="19:35" x14ac:dyDescent="0.25">
      <c r="T46" s="12"/>
      <c r="U46" s="12"/>
      <c r="V46" s="12"/>
      <c r="W46" s="12"/>
      <c r="X46" s="12"/>
      <c r="AB46" s="12"/>
      <c r="AC46" s="12"/>
      <c r="AD46" s="12"/>
      <c r="AE46" s="12"/>
      <c r="AF46" s="12"/>
      <c r="AG46" s="12"/>
      <c r="AH46" s="12"/>
      <c r="AI46" s="12"/>
    </row>
    <row r="47" spans="19:35" x14ac:dyDescent="0.25">
      <c r="T47" s="12"/>
      <c r="U47" s="12"/>
      <c r="V47" s="12"/>
      <c r="W47" s="12"/>
      <c r="X47" s="12"/>
      <c r="AB47" s="12"/>
      <c r="AC47" s="12"/>
      <c r="AD47" s="12"/>
      <c r="AE47" s="12"/>
      <c r="AF47" s="12"/>
      <c r="AG47" s="12"/>
      <c r="AH47" s="12"/>
      <c r="AI47" s="12"/>
    </row>
    <row r="48" spans="19:35" x14ac:dyDescent="0.25">
      <c r="T48" s="12"/>
      <c r="U48" s="12"/>
      <c r="V48" s="12"/>
      <c r="W48" s="12"/>
      <c r="X48" s="12"/>
      <c r="AB48" s="12"/>
      <c r="AC48" s="12"/>
      <c r="AD48" s="12"/>
      <c r="AE48" s="12"/>
      <c r="AF48" s="12"/>
      <c r="AG48" s="12"/>
      <c r="AH48" s="12"/>
      <c r="AI48" s="12"/>
    </row>
    <row r="49" spans="20:35" x14ac:dyDescent="0.25">
      <c r="T49" s="12"/>
      <c r="U49" s="12"/>
      <c r="V49" s="12"/>
      <c r="W49" s="12"/>
      <c r="X49" s="12"/>
      <c r="AB49" s="12"/>
      <c r="AC49" s="12"/>
      <c r="AD49" s="12"/>
      <c r="AE49" s="12"/>
      <c r="AF49" s="12"/>
      <c r="AG49" s="12"/>
      <c r="AH49" s="12"/>
      <c r="AI49" s="12"/>
    </row>
    <row r="50" spans="20:35" x14ac:dyDescent="0.25">
      <c r="T50" s="12"/>
      <c r="U50" s="12"/>
      <c r="V50" s="12"/>
      <c r="W50" s="12"/>
      <c r="X50" s="12"/>
      <c r="AB50" s="12"/>
      <c r="AC50" s="12"/>
      <c r="AD50" s="12"/>
      <c r="AE50" s="12"/>
      <c r="AF50" s="12"/>
      <c r="AG50" s="12"/>
      <c r="AH50" s="12"/>
      <c r="AI50" s="12"/>
    </row>
    <row r="51" spans="20:35" x14ac:dyDescent="0.25">
      <c r="T51" s="12"/>
      <c r="U51" s="12"/>
      <c r="V51" s="12"/>
      <c r="W51" s="12"/>
      <c r="X51" s="12"/>
      <c r="AB51" s="12"/>
      <c r="AC51" s="12"/>
      <c r="AD51" s="12"/>
      <c r="AE51" s="12"/>
      <c r="AF51" s="12"/>
      <c r="AG51" s="12"/>
      <c r="AH51" s="12"/>
      <c r="AI51" s="12"/>
    </row>
    <row r="52" spans="20:35" x14ac:dyDescent="0.25">
      <c r="T52" s="12"/>
      <c r="U52" s="12"/>
      <c r="V52" s="12"/>
      <c r="W52" s="12"/>
      <c r="X52" s="12"/>
      <c r="AB52" s="12"/>
      <c r="AC52" s="12"/>
      <c r="AD52" s="12"/>
      <c r="AE52" s="12"/>
      <c r="AF52" s="12"/>
      <c r="AG52" s="12"/>
      <c r="AH52" s="12"/>
      <c r="AI52" s="12"/>
    </row>
    <row r="53" spans="20:35" x14ac:dyDescent="0.25">
      <c r="T53" s="12"/>
      <c r="U53" s="12"/>
      <c r="V53" s="12"/>
      <c r="W53" s="12"/>
      <c r="X53" s="12"/>
      <c r="AB53" s="12"/>
      <c r="AC53" s="12"/>
      <c r="AD53" s="12"/>
      <c r="AE53" s="12"/>
      <c r="AF53" s="12"/>
      <c r="AG53" s="12"/>
      <c r="AH53" s="12"/>
      <c r="AI53" s="12"/>
    </row>
    <row r="54" spans="20:35" x14ac:dyDescent="0.25">
      <c r="T54" s="12"/>
      <c r="U54" s="12"/>
      <c r="V54" s="12"/>
      <c r="W54" s="12"/>
      <c r="X54" s="12"/>
      <c r="AB54" s="12"/>
      <c r="AC54" s="12"/>
      <c r="AD54" s="12"/>
      <c r="AE54" s="12"/>
      <c r="AF54" s="12"/>
      <c r="AG54" s="12"/>
      <c r="AH54" s="12"/>
      <c r="AI54" s="12"/>
    </row>
    <row r="55" spans="20:35" x14ac:dyDescent="0.25">
      <c r="T55" s="12"/>
      <c r="U55" s="12"/>
      <c r="V55" s="12"/>
      <c r="W55" s="12"/>
      <c r="X55" s="12"/>
      <c r="AB55" s="12"/>
      <c r="AC55" s="12"/>
      <c r="AD55" s="12"/>
      <c r="AE55" s="12"/>
      <c r="AF55" s="12"/>
      <c r="AG55" s="12"/>
      <c r="AH55" s="12"/>
      <c r="AI55" s="12"/>
    </row>
    <row r="56" spans="20:35" ht="12.75" customHeight="1" x14ac:dyDescent="0.25">
      <c r="T56" s="12"/>
      <c r="U56" s="12"/>
      <c r="W56" s="45" t="str">
        <f>"種 目"</f>
        <v>種 目</v>
      </c>
      <c r="X56" s="45"/>
      <c r="Y56" s="45"/>
      <c r="Z56" s="45" t="str">
        <f>$C$5</f>
        <v>共通男子 走幅跳</v>
      </c>
      <c r="AA56" s="45"/>
      <c r="AB56" s="45"/>
      <c r="AC56" s="45"/>
      <c r="AD56" s="45"/>
      <c r="AE56" s="45"/>
      <c r="AF56" s="45"/>
      <c r="AG56" s="26"/>
      <c r="AH56" s="12"/>
      <c r="AI56" s="12"/>
    </row>
    <row r="57" spans="20:35" ht="12.75" customHeight="1" x14ac:dyDescent="0.25">
      <c r="T57" s="12"/>
      <c r="U57" s="12"/>
      <c r="V57" s="26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26"/>
      <c r="AH57" s="12"/>
      <c r="AI57" s="12"/>
    </row>
    <row r="58" spans="20:35" ht="12.75" customHeight="1" x14ac:dyDescent="0.25">
      <c r="T58" s="12"/>
      <c r="U58" s="12"/>
      <c r="V58" s="26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26"/>
      <c r="AH58" s="12"/>
      <c r="AI58" s="12"/>
    </row>
    <row r="59" spans="20:35" ht="12.75" customHeight="1" x14ac:dyDescent="0.25">
      <c r="T59" s="12"/>
      <c r="U59" s="12"/>
      <c r="V59" s="26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26"/>
      <c r="AH59" s="12"/>
      <c r="AI59" s="12"/>
    </row>
    <row r="60" spans="20:35" ht="12.75" customHeight="1" x14ac:dyDescent="0.25">
      <c r="T60" s="12"/>
      <c r="U60" s="12"/>
      <c r="V60" s="26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26"/>
      <c r="AH60" s="12"/>
      <c r="AI60" s="12"/>
    </row>
    <row r="61" spans="20:35" ht="12.75" customHeight="1" x14ac:dyDescent="0.25">
      <c r="T61" s="12"/>
      <c r="U61" s="12"/>
      <c r="V61" s="26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6"/>
      <c r="AH61" s="12"/>
      <c r="AI61" s="12"/>
    </row>
    <row r="62" spans="20:35" ht="12.75" customHeight="1" x14ac:dyDescent="0.25">
      <c r="W62" s="44" t="str">
        <f>VLOOKUP(S31,$M$11:$R$29,2,FALSE)</f>
        <v>第1位</v>
      </c>
      <c r="X62" s="44"/>
      <c r="Y62" s="44"/>
      <c r="Z62" s="45" t="str">
        <f>VLOOKUP(S31,$M$11:$R$29,5,FALSE)</f>
        <v>記録  6m52 (+1.3)</v>
      </c>
      <c r="AA62" s="45"/>
      <c r="AB62" s="45"/>
      <c r="AC62" s="45"/>
      <c r="AD62" s="45"/>
      <c r="AE62" s="45"/>
      <c r="AF62" s="45"/>
      <c r="AG62" s="26"/>
      <c r="AH62" s="12"/>
      <c r="AI62" s="12"/>
    </row>
    <row r="63" spans="20:35" ht="12.75" customHeight="1" x14ac:dyDescent="0.25">
      <c r="V63" s="28"/>
      <c r="W63" s="44"/>
      <c r="X63" s="44"/>
      <c r="Y63" s="44"/>
      <c r="Z63" s="45"/>
      <c r="AA63" s="45"/>
      <c r="AB63" s="45"/>
      <c r="AC63" s="45"/>
      <c r="AD63" s="45"/>
      <c r="AE63" s="45"/>
      <c r="AF63" s="45"/>
      <c r="AG63" s="26"/>
      <c r="AH63" s="12"/>
      <c r="AI63" s="12"/>
    </row>
    <row r="64" spans="20:35" ht="12.75" customHeight="1" x14ac:dyDescent="0.25">
      <c r="V64" s="28"/>
      <c r="W64" s="44"/>
      <c r="X64" s="44"/>
      <c r="Y64" s="44"/>
      <c r="Z64" s="45"/>
      <c r="AA64" s="45"/>
      <c r="AB64" s="45"/>
      <c r="AC64" s="45"/>
      <c r="AD64" s="45"/>
      <c r="AE64" s="45"/>
      <c r="AF64" s="45"/>
      <c r="AG64" s="26"/>
      <c r="AH64" s="12"/>
      <c r="AI64" s="12"/>
    </row>
    <row r="65" spans="20:35" ht="12.75" customHeight="1" x14ac:dyDescent="0.25">
      <c r="V65" s="28"/>
      <c r="W65" s="44"/>
      <c r="X65" s="44"/>
      <c r="Y65" s="44"/>
      <c r="Z65" s="45"/>
      <c r="AA65" s="45"/>
      <c r="AB65" s="45"/>
      <c r="AC65" s="45"/>
      <c r="AD65" s="45"/>
      <c r="AE65" s="45"/>
      <c r="AF65" s="45"/>
      <c r="AG65" s="26"/>
      <c r="AH65" s="12"/>
      <c r="AI65" s="12"/>
    </row>
    <row r="66" spans="20:35" ht="12.75" customHeight="1" x14ac:dyDescent="0.25">
      <c r="V66" s="28"/>
      <c r="W66" s="44"/>
      <c r="X66" s="44"/>
      <c r="Y66" s="44"/>
      <c r="Z66" s="45"/>
      <c r="AA66" s="45"/>
      <c r="AB66" s="45"/>
      <c r="AC66" s="45"/>
      <c r="AD66" s="45"/>
      <c r="AE66" s="45"/>
      <c r="AF66" s="45"/>
      <c r="AG66" s="26"/>
      <c r="AH66" s="12"/>
      <c r="AI66" s="12"/>
    </row>
    <row r="67" spans="20:35" ht="12.75" customHeight="1" x14ac:dyDescent="0.25">
      <c r="T67" s="12"/>
      <c r="Y67" s="46" t="str">
        <f>VLOOKUP(S31,$M$11:$R$29,6,FALSE)</f>
        <v>県総体出場</v>
      </c>
      <c r="Z67" s="46"/>
      <c r="AA67" s="46"/>
      <c r="AB67" s="46"/>
      <c r="AC67" s="46"/>
      <c r="AD67" s="46"/>
      <c r="AE67" s="46"/>
      <c r="AF67" s="46"/>
      <c r="AG67" s="46"/>
      <c r="AH67" s="12"/>
      <c r="AI67" s="12"/>
    </row>
    <row r="68" spans="20:35" ht="12.75" customHeight="1" x14ac:dyDescent="0.25">
      <c r="T68" s="12"/>
      <c r="U68" s="12"/>
      <c r="V68" s="12"/>
      <c r="Y68" s="46"/>
      <c r="Z68" s="46"/>
      <c r="AA68" s="46"/>
      <c r="AB68" s="46"/>
      <c r="AC68" s="46"/>
      <c r="AD68" s="46"/>
      <c r="AE68" s="46"/>
      <c r="AF68" s="46"/>
      <c r="AG68" s="46"/>
      <c r="AH68" s="12"/>
      <c r="AI68" s="12"/>
    </row>
    <row r="69" spans="20:35" ht="13.5" customHeight="1" x14ac:dyDescent="0.25">
      <c r="T69" s="12"/>
      <c r="U69" s="12"/>
      <c r="V69" s="12"/>
      <c r="W69" s="12"/>
      <c r="X69" s="12"/>
      <c r="Y69" s="22"/>
      <c r="Z69" s="22"/>
      <c r="AA69" s="22"/>
      <c r="AB69" s="22"/>
      <c r="AC69" s="22"/>
      <c r="AD69" s="22"/>
      <c r="AE69" s="22"/>
      <c r="AF69" s="22"/>
      <c r="AG69" s="22"/>
      <c r="AH69" s="12"/>
      <c r="AI69" s="12"/>
    </row>
    <row r="70" spans="20:35" x14ac:dyDescent="0.25"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</row>
    <row r="71" spans="20:35" x14ac:dyDescent="0.25"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</row>
    <row r="72" spans="20:35" x14ac:dyDescent="0.25"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</row>
    <row r="73" spans="20:35" ht="12.75" customHeight="1" x14ac:dyDescent="0.25">
      <c r="T73" s="12"/>
      <c r="U73" s="12"/>
      <c r="V73" s="47" t="e">
        <f>VLOOKUP(S31,$M$11:$R$29,4,FALSE)&amp;"　"</f>
        <v>#REF!</v>
      </c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12"/>
      <c r="AI73" s="12"/>
    </row>
    <row r="74" spans="20:35" ht="12.75" customHeight="1" x14ac:dyDescent="0.25">
      <c r="T74" s="12"/>
      <c r="U74" s="12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12"/>
      <c r="AI74" s="12"/>
    </row>
    <row r="75" spans="20:35" ht="12.75" customHeight="1" x14ac:dyDescent="0.25">
      <c r="T75" s="12"/>
      <c r="U75" s="12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12"/>
      <c r="AI75" s="12"/>
    </row>
    <row r="76" spans="20:35" ht="12.75" customHeight="1" x14ac:dyDescent="0.25">
      <c r="T76" s="12"/>
      <c r="U76" s="12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12"/>
      <c r="AI76" s="12"/>
    </row>
    <row r="77" spans="20:35" ht="12.75" customHeight="1" x14ac:dyDescent="0.25">
      <c r="T77" s="12"/>
      <c r="U77" s="12"/>
      <c r="V77" s="49" t="str">
        <f>VLOOKUP(S31,$M$11:$R$29,3,FALSE)</f>
        <v>武井　悠和</v>
      </c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12"/>
      <c r="AI77" s="12"/>
    </row>
    <row r="78" spans="20:35" ht="12.75" customHeight="1" x14ac:dyDescent="0.25">
      <c r="T78" s="12"/>
      <c r="U78" s="12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12"/>
      <c r="AI78" s="12"/>
    </row>
    <row r="79" spans="20:35" ht="12.75" customHeight="1" x14ac:dyDescent="0.25">
      <c r="T79" s="12"/>
      <c r="U79" s="12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12"/>
      <c r="AI79" s="12"/>
    </row>
    <row r="80" spans="20:35" ht="12.75" customHeight="1" x14ac:dyDescent="0.25">
      <c r="T80" s="12"/>
      <c r="U80" s="12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12"/>
      <c r="AI80" s="12"/>
    </row>
    <row r="81" spans="19:35" ht="12.75" customHeight="1" x14ac:dyDescent="0.25">
      <c r="T81" s="12"/>
      <c r="U81" s="12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12"/>
      <c r="AI81" s="12"/>
    </row>
    <row r="82" spans="19:35" x14ac:dyDescent="0.25">
      <c r="T82" s="12"/>
      <c r="U82" s="12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12"/>
      <c r="AI82" s="12"/>
    </row>
    <row r="83" spans="19:35" x14ac:dyDescent="0.25">
      <c r="T83" s="12"/>
      <c r="U83" s="12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12"/>
      <c r="AI83" s="12"/>
    </row>
    <row r="86" spans="19:35" ht="12.75" customHeight="1" x14ac:dyDescent="0.25">
      <c r="Z86" s="13"/>
      <c r="AA86" s="48">
        <f ca="1">$O$5</f>
        <v>45567</v>
      </c>
      <c r="AB86" s="48"/>
      <c r="AC86" s="48"/>
      <c r="AD86" s="48"/>
      <c r="AE86" s="48"/>
      <c r="AF86" s="48"/>
      <c r="AG86" s="48"/>
    </row>
    <row r="87" spans="19:35" ht="12.75" customHeight="1" x14ac:dyDescent="0.25">
      <c r="Z87" s="13"/>
      <c r="AA87" s="48"/>
      <c r="AB87" s="48"/>
      <c r="AC87" s="48"/>
      <c r="AD87" s="48"/>
      <c r="AE87" s="48"/>
      <c r="AF87" s="48"/>
      <c r="AG87" s="48"/>
    </row>
    <row r="88" spans="19:35" x14ac:dyDescent="0.25">
      <c r="AA88" s="48"/>
      <c r="AB88" s="48"/>
      <c r="AC88" s="48"/>
      <c r="AD88" s="48"/>
      <c r="AE88" s="48"/>
      <c r="AF88" s="48"/>
      <c r="AG88" s="48"/>
    </row>
    <row r="91" spans="19:35" ht="15" customHeight="1" x14ac:dyDescent="0.25">
      <c r="S91" s="15">
        <v>2</v>
      </c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</row>
    <row r="92" spans="19:35" ht="15" customHeight="1" x14ac:dyDescent="0.25"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</row>
    <row r="93" spans="19:35" ht="15" customHeight="1" x14ac:dyDescent="0.25"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</row>
    <row r="94" spans="19:35" ht="15" customHeight="1" x14ac:dyDescent="0.25"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</row>
    <row r="95" spans="19:35" ht="15" customHeight="1" x14ac:dyDescent="0.25"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</row>
    <row r="96" spans="19:35" ht="12" customHeight="1" x14ac:dyDescent="0.25"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</row>
    <row r="97" spans="19:35" ht="12.75" customHeight="1" x14ac:dyDescent="0.25"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50" t="s">
        <v>11</v>
      </c>
      <c r="AF97" s="50"/>
      <c r="AG97" s="12"/>
      <c r="AH97" s="12"/>
      <c r="AI97" s="12"/>
    </row>
    <row r="98" spans="19:35" ht="12.75" customHeight="1" x14ac:dyDescent="0.25"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50"/>
      <c r="AF98" s="50"/>
      <c r="AG98" s="12"/>
      <c r="AH98" s="12"/>
      <c r="AI98" s="12"/>
    </row>
    <row r="99" spans="19:35" x14ac:dyDescent="0.25"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50"/>
      <c r="AF99" s="50"/>
      <c r="AG99" s="12"/>
      <c r="AH99" s="12"/>
      <c r="AI99" s="12"/>
    </row>
    <row r="100" spans="19:35" x14ac:dyDescent="0.25"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4"/>
      <c r="AE100" s="14"/>
      <c r="AF100" s="12"/>
      <c r="AG100" s="12"/>
      <c r="AH100" s="12"/>
    </row>
    <row r="101" spans="19:35" x14ac:dyDescent="0.25"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4"/>
      <c r="AE101" s="14"/>
      <c r="AF101" s="12"/>
      <c r="AG101" s="12"/>
      <c r="AH101" s="12"/>
    </row>
    <row r="102" spans="19:35" x14ac:dyDescent="0.25"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4"/>
      <c r="AE102" s="14"/>
      <c r="AF102" s="12"/>
      <c r="AG102" s="12"/>
      <c r="AH102" s="12"/>
    </row>
    <row r="103" spans="19:35" x14ac:dyDescent="0.25"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4"/>
      <c r="AE103" s="14"/>
      <c r="AF103" s="12"/>
      <c r="AG103" s="12"/>
      <c r="AH103" s="12"/>
    </row>
    <row r="104" spans="19:35" x14ac:dyDescent="0.25">
      <c r="S104" s="12"/>
      <c r="T104" s="12"/>
      <c r="U104" s="12"/>
      <c r="V104" s="12"/>
      <c r="W104" s="12"/>
      <c r="X104" s="12"/>
      <c r="AB104" s="12"/>
      <c r="AC104" s="12"/>
      <c r="AD104" s="14"/>
      <c r="AE104" s="14"/>
      <c r="AF104" s="12"/>
      <c r="AG104" s="12"/>
      <c r="AH104" s="12"/>
    </row>
    <row r="105" spans="19:35" x14ac:dyDescent="0.25">
      <c r="T105" s="12"/>
      <c r="U105" s="12"/>
      <c r="V105" s="12"/>
      <c r="W105" s="12"/>
      <c r="X105" s="12"/>
      <c r="AB105" s="12"/>
      <c r="AC105" s="12"/>
      <c r="AD105" s="12"/>
      <c r="AE105" s="12"/>
      <c r="AF105" s="12"/>
      <c r="AG105" s="12"/>
      <c r="AH105" s="12"/>
      <c r="AI105" s="12"/>
    </row>
    <row r="106" spans="19:35" x14ac:dyDescent="0.25">
      <c r="T106" s="12"/>
      <c r="U106" s="12"/>
      <c r="V106" s="12"/>
      <c r="W106" s="12"/>
      <c r="X106" s="12"/>
      <c r="AB106" s="12"/>
      <c r="AC106" s="12"/>
      <c r="AD106" s="12"/>
      <c r="AE106" s="12"/>
      <c r="AF106" s="12"/>
      <c r="AG106" s="12"/>
      <c r="AH106" s="12"/>
      <c r="AI106" s="12"/>
    </row>
    <row r="107" spans="19:35" x14ac:dyDescent="0.25">
      <c r="T107" s="12"/>
      <c r="U107" s="12"/>
      <c r="V107" s="12"/>
      <c r="W107" s="12"/>
      <c r="X107" s="12"/>
      <c r="AB107" s="12"/>
      <c r="AC107" s="12"/>
      <c r="AD107" s="12"/>
      <c r="AE107" s="12"/>
      <c r="AF107" s="12"/>
      <c r="AG107" s="12"/>
      <c r="AH107" s="12"/>
      <c r="AI107" s="12"/>
    </row>
    <row r="108" spans="19:35" x14ac:dyDescent="0.25">
      <c r="T108" s="12"/>
      <c r="U108" s="12"/>
      <c r="V108" s="12"/>
      <c r="W108" s="12"/>
      <c r="X108" s="12"/>
      <c r="AB108" s="12"/>
      <c r="AC108" s="12"/>
      <c r="AD108" s="12"/>
      <c r="AE108" s="12"/>
      <c r="AF108" s="12"/>
      <c r="AG108" s="12"/>
      <c r="AH108" s="12"/>
      <c r="AI108" s="12"/>
    </row>
    <row r="109" spans="19:35" x14ac:dyDescent="0.25">
      <c r="T109" s="12"/>
      <c r="U109" s="12"/>
      <c r="V109" s="12"/>
      <c r="W109" s="12"/>
      <c r="X109" s="12"/>
      <c r="AB109" s="12"/>
      <c r="AC109" s="12"/>
      <c r="AD109" s="12"/>
      <c r="AE109" s="12"/>
      <c r="AF109" s="12"/>
      <c r="AG109" s="12"/>
      <c r="AH109" s="12"/>
      <c r="AI109" s="12"/>
    </row>
    <row r="110" spans="19:35" x14ac:dyDescent="0.25">
      <c r="T110" s="12"/>
      <c r="U110" s="12"/>
      <c r="V110" s="12"/>
      <c r="W110" s="12"/>
      <c r="X110" s="12"/>
      <c r="AB110" s="12"/>
      <c r="AC110" s="12"/>
      <c r="AD110" s="12"/>
      <c r="AE110" s="12"/>
      <c r="AF110" s="12"/>
      <c r="AG110" s="12"/>
      <c r="AH110" s="12"/>
      <c r="AI110" s="12"/>
    </row>
    <row r="111" spans="19:35" x14ac:dyDescent="0.25">
      <c r="T111" s="12"/>
      <c r="U111" s="12"/>
      <c r="V111" s="12"/>
      <c r="W111" s="12"/>
      <c r="X111" s="12"/>
      <c r="AB111" s="12"/>
      <c r="AC111" s="12"/>
      <c r="AD111" s="12"/>
      <c r="AE111" s="12"/>
      <c r="AF111" s="12"/>
      <c r="AG111" s="12"/>
      <c r="AH111" s="12"/>
      <c r="AI111" s="12"/>
    </row>
    <row r="112" spans="19:35" x14ac:dyDescent="0.25">
      <c r="T112" s="12"/>
      <c r="U112" s="12"/>
      <c r="V112" s="12"/>
      <c r="W112" s="12"/>
      <c r="X112" s="12"/>
      <c r="AB112" s="12"/>
      <c r="AC112" s="12"/>
      <c r="AD112" s="12"/>
      <c r="AE112" s="12"/>
      <c r="AF112" s="12"/>
      <c r="AG112" s="12"/>
      <c r="AH112" s="12"/>
      <c r="AI112" s="12"/>
    </row>
    <row r="113" spans="20:35" x14ac:dyDescent="0.25">
      <c r="T113" s="12"/>
      <c r="U113" s="12"/>
      <c r="V113" s="12"/>
      <c r="W113" s="12"/>
      <c r="X113" s="12"/>
      <c r="AB113" s="12"/>
      <c r="AC113" s="12"/>
      <c r="AD113" s="12"/>
      <c r="AE113" s="12"/>
      <c r="AF113" s="12"/>
      <c r="AG113" s="12"/>
      <c r="AH113" s="12"/>
      <c r="AI113" s="12"/>
    </row>
    <row r="114" spans="20:35" x14ac:dyDescent="0.25">
      <c r="T114" s="12"/>
      <c r="U114" s="12"/>
      <c r="V114" s="12"/>
      <c r="W114" s="12"/>
      <c r="X114" s="12"/>
      <c r="AB114" s="12"/>
      <c r="AC114" s="12"/>
      <c r="AD114" s="12"/>
      <c r="AE114" s="12"/>
      <c r="AF114" s="12"/>
      <c r="AG114" s="12"/>
      <c r="AH114" s="12"/>
      <c r="AI114" s="12"/>
    </row>
    <row r="115" spans="20:35" x14ac:dyDescent="0.25">
      <c r="T115" s="12"/>
      <c r="U115" s="12"/>
      <c r="V115" s="12"/>
      <c r="W115" s="12"/>
      <c r="X115" s="12"/>
      <c r="AB115" s="12"/>
      <c r="AC115" s="12"/>
      <c r="AD115" s="12"/>
      <c r="AE115" s="12"/>
      <c r="AF115" s="12"/>
      <c r="AG115" s="12"/>
      <c r="AH115" s="12"/>
      <c r="AI115" s="12"/>
    </row>
    <row r="116" spans="20:35" ht="12.75" customHeight="1" x14ac:dyDescent="0.25">
      <c r="T116" s="12"/>
      <c r="U116" s="12"/>
      <c r="W116" s="45" t="str">
        <f>"種 目"</f>
        <v>種 目</v>
      </c>
      <c r="X116" s="45"/>
      <c r="Y116" s="45"/>
      <c r="Z116" s="45" t="str">
        <f>$C$5</f>
        <v>共通男子 走幅跳</v>
      </c>
      <c r="AA116" s="45"/>
      <c r="AB116" s="45"/>
      <c r="AC116" s="45"/>
      <c r="AD116" s="45"/>
      <c r="AE116" s="45"/>
      <c r="AF116" s="45"/>
      <c r="AG116" s="26"/>
      <c r="AH116" s="12"/>
      <c r="AI116" s="12"/>
    </row>
    <row r="117" spans="20:35" ht="12.75" customHeight="1" x14ac:dyDescent="0.25">
      <c r="T117" s="12"/>
      <c r="U117" s="12"/>
      <c r="V117" s="26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26"/>
      <c r="AH117" s="12"/>
      <c r="AI117" s="12"/>
    </row>
    <row r="118" spans="20:35" ht="12.75" customHeight="1" x14ac:dyDescent="0.25">
      <c r="T118" s="12"/>
      <c r="U118" s="12"/>
      <c r="V118" s="26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26"/>
      <c r="AH118" s="12"/>
      <c r="AI118" s="12"/>
    </row>
    <row r="119" spans="20:35" ht="12.75" customHeight="1" x14ac:dyDescent="0.25">
      <c r="T119" s="12"/>
      <c r="U119" s="12"/>
      <c r="V119" s="26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26"/>
      <c r="AH119" s="12"/>
      <c r="AI119" s="12"/>
    </row>
    <row r="120" spans="20:35" ht="12.75" customHeight="1" x14ac:dyDescent="0.25">
      <c r="T120" s="12"/>
      <c r="U120" s="12"/>
      <c r="V120" s="26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26"/>
      <c r="AH120" s="12"/>
      <c r="AI120" s="12"/>
    </row>
    <row r="121" spans="20:35" ht="12.75" customHeight="1" x14ac:dyDescent="0.25">
      <c r="T121" s="12"/>
      <c r="U121" s="12"/>
      <c r="V121" s="26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6"/>
      <c r="AH121" s="12"/>
      <c r="AI121" s="12"/>
    </row>
    <row r="122" spans="20:35" ht="12.75" customHeight="1" x14ac:dyDescent="0.25">
      <c r="W122" s="44" t="str">
        <f>VLOOKUP(S91,$M$11:$R$29,2,FALSE)</f>
        <v>第2位</v>
      </c>
      <c r="X122" s="44"/>
      <c r="Y122" s="44"/>
      <c r="Z122" s="45" t="str">
        <f>VLOOKUP(S91,$M$11:$R$29,5,FALSE)</f>
        <v>記録  6m19 (+2.4)</v>
      </c>
      <c r="AA122" s="45"/>
      <c r="AB122" s="45"/>
      <c r="AC122" s="45"/>
      <c r="AD122" s="45"/>
      <c r="AE122" s="45"/>
      <c r="AF122" s="45"/>
      <c r="AG122" s="26"/>
      <c r="AH122" s="12"/>
      <c r="AI122" s="12"/>
    </row>
    <row r="123" spans="20:35" ht="12.75" customHeight="1" x14ac:dyDescent="0.25">
      <c r="V123" s="28"/>
      <c r="W123" s="44"/>
      <c r="X123" s="44"/>
      <c r="Y123" s="44"/>
      <c r="Z123" s="45"/>
      <c r="AA123" s="45"/>
      <c r="AB123" s="45"/>
      <c r="AC123" s="45"/>
      <c r="AD123" s="45"/>
      <c r="AE123" s="45"/>
      <c r="AF123" s="45"/>
      <c r="AG123" s="26"/>
      <c r="AH123" s="12"/>
      <c r="AI123" s="12"/>
    </row>
    <row r="124" spans="20:35" ht="12.75" customHeight="1" x14ac:dyDescent="0.25">
      <c r="V124" s="28"/>
      <c r="W124" s="44"/>
      <c r="X124" s="44"/>
      <c r="Y124" s="44"/>
      <c r="Z124" s="45"/>
      <c r="AA124" s="45"/>
      <c r="AB124" s="45"/>
      <c r="AC124" s="45"/>
      <c r="AD124" s="45"/>
      <c r="AE124" s="45"/>
      <c r="AF124" s="45"/>
      <c r="AG124" s="26"/>
      <c r="AH124" s="12"/>
      <c r="AI124" s="12"/>
    </row>
    <row r="125" spans="20:35" ht="12.75" customHeight="1" x14ac:dyDescent="0.25">
      <c r="V125" s="28"/>
      <c r="W125" s="44"/>
      <c r="X125" s="44"/>
      <c r="Y125" s="44"/>
      <c r="Z125" s="45"/>
      <c r="AA125" s="45"/>
      <c r="AB125" s="45"/>
      <c r="AC125" s="45"/>
      <c r="AD125" s="45"/>
      <c r="AE125" s="45"/>
      <c r="AF125" s="45"/>
      <c r="AG125" s="26"/>
      <c r="AH125" s="12"/>
      <c r="AI125" s="12"/>
    </row>
    <row r="126" spans="20:35" ht="12.75" customHeight="1" x14ac:dyDescent="0.25">
      <c r="V126" s="28"/>
      <c r="W126" s="44"/>
      <c r="X126" s="44"/>
      <c r="Y126" s="44"/>
      <c r="Z126" s="45"/>
      <c r="AA126" s="45"/>
      <c r="AB126" s="45"/>
      <c r="AC126" s="45"/>
      <c r="AD126" s="45"/>
      <c r="AE126" s="45"/>
      <c r="AF126" s="45"/>
      <c r="AG126" s="26"/>
      <c r="AH126" s="12"/>
      <c r="AI126" s="12"/>
    </row>
    <row r="127" spans="20:35" ht="12.75" customHeight="1" x14ac:dyDescent="0.25">
      <c r="T127" s="12"/>
      <c r="Y127" s="46" t="str">
        <f>VLOOKUP(S91,$M$11:$R$29,6,FALSE)</f>
        <v>県総体出場公認:6.09(　0.7)</v>
      </c>
      <c r="Z127" s="46"/>
      <c r="AA127" s="46"/>
      <c r="AB127" s="46"/>
      <c r="AC127" s="46"/>
      <c r="AD127" s="46"/>
      <c r="AE127" s="46"/>
      <c r="AF127" s="46"/>
      <c r="AG127" s="46"/>
      <c r="AH127" s="12"/>
      <c r="AI127" s="12"/>
    </row>
    <row r="128" spans="20:35" ht="12.75" customHeight="1" x14ac:dyDescent="0.25">
      <c r="T128" s="12"/>
      <c r="U128" s="12"/>
      <c r="V128" s="12"/>
      <c r="Y128" s="46"/>
      <c r="Z128" s="46"/>
      <c r="AA128" s="46"/>
      <c r="AB128" s="46"/>
      <c r="AC128" s="46"/>
      <c r="AD128" s="46"/>
      <c r="AE128" s="46"/>
      <c r="AF128" s="46"/>
      <c r="AG128" s="46"/>
      <c r="AH128" s="12"/>
      <c r="AI128" s="12"/>
    </row>
    <row r="129" spans="20:35" ht="13.5" customHeight="1" x14ac:dyDescent="0.25">
      <c r="T129" s="12"/>
      <c r="U129" s="12"/>
      <c r="V129" s="12"/>
      <c r="W129" s="12"/>
      <c r="X129" s="12"/>
      <c r="Y129" s="22"/>
      <c r="Z129" s="22"/>
      <c r="AA129" s="22"/>
      <c r="AB129" s="22"/>
      <c r="AC129" s="22"/>
      <c r="AD129" s="22"/>
      <c r="AE129" s="22"/>
      <c r="AF129" s="22"/>
      <c r="AG129" s="22"/>
      <c r="AH129" s="12"/>
      <c r="AI129" s="12"/>
    </row>
    <row r="130" spans="20:35" x14ac:dyDescent="0.25"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</row>
    <row r="131" spans="20:35" x14ac:dyDescent="0.25"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</row>
    <row r="132" spans="20:35" x14ac:dyDescent="0.25"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</row>
    <row r="133" spans="20:35" ht="12.75" customHeight="1" x14ac:dyDescent="0.25">
      <c r="T133" s="12"/>
      <c r="U133" s="12"/>
      <c r="V133" s="47" t="e">
        <f>VLOOKUP(S91,$M$11:$R$29,4,FALSE)&amp;"　"</f>
        <v>#REF!</v>
      </c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12"/>
      <c r="AI133" s="12"/>
    </row>
    <row r="134" spans="20:35" ht="12.75" customHeight="1" x14ac:dyDescent="0.25">
      <c r="T134" s="12"/>
      <c r="U134" s="12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12"/>
      <c r="AI134" s="12"/>
    </row>
    <row r="135" spans="20:35" ht="12.75" customHeight="1" x14ac:dyDescent="0.25">
      <c r="T135" s="12"/>
      <c r="U135" s="12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12"/>
      <c r="AI135" s="12"/>
    </row>
    <row r="136" spans="20:35" ht="12.75" customHeight="1" x14ac:dyDescent="0.25">
      <c r="T136" s="12"/>
      <c r="U136" s="12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12"/>
      <c r="AI136" s="12"/>
    </row>
    <row r="137" spans="20:35" ht="12.75" customHeight="1" x14ac:dyDescent="0.25">
      <c r="T137" s="12"/>
      <c r="U137" s="12"/>
      <c r="V137" s="49" t="str">
        <f>VLOOKUP(S91,$M$11:$R$29,3,FALSE)</f>
        <v>八木　健輔</v>
      </c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12"/>
      <c r="AI137" s="12"/>
    </row>
    <row r="138" spans="20:35" ht="12.75" customHeight="1" x14ac:dyDescent="0.25">
      <c r="T138" s="12"/>
      <c r="U138" s="12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12"/>
      <c r="AI138" s="12"/>
    </row>
    <row r="139" spans="20:35" ht="12.75" customHeight="1" x14ac:dyDescent="0.25">
      <c r="T139" s="12"/>
      <c r="U139" s="12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12"/>
      <c r="AI139" s="12"/>
    </row>
    <row r="140" spans="20:35" ht="12.75" customHeight="1" x14ac:dyDescent="0.25">
      <c r="T140" s="12"/>
      <c r="U140" s="12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12"/>
      <c r="AI140" s="12"/>
    </row>
    <row r="141" spans="20:35" ht="12.75" customHeight="1" x14ac:dyDescent="0.25">
      <c r="T141" s="12"/>
      <c r="U141" s="12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12"/>
      <c r="AI141" s="12"/>
    </row>
    <row r="142" spans="20:35" x14ac:dyDescent="0.25">
      <c r="T142" s="12"/>
      <c r="U142" s="12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12"/>
      <c r="AI142" s="12"/>
    </row>
    <row r="143" spans="20:35" x14ac:dyDescent="0.25">
      <c r="T143" s="12"/>
      <c r="U143" s="12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12"/>
      <c r="AI143" s="12"/>
    </row>
    <row r="146" spans="19:35" ht="12.75" customHeight="1" x14ac:dyDescent="0.25">
      <c r="Z146" s="13"/>
      <c r="AA146" s="48">
        <f ca="1">$O$5</f>
        <v>45567</v>
      </c>
      <c r="AB146" s="48"/>
      <c r="AC146" s="48"/>
      <c r="AD146" s="48"/>
      <c r="AE146" s="48"/>
      <c r="AF146" s="48"/>
      <c r="AG146" s="48"/>
    </row>
    <row r="147" spans="19:35" ht="12.75" customHeight="1" x14ac:dyDescent="0.25">
      <c r="Z147" s="13"/>
      <c r="AA147" s="48"/>
      <c r="AB147" s="48"/>
      <c r="AC147" s="48"/>
      <c r="AD147" s="48"/>
      <c r="AE147" s="48"/>
      <c r="AF147" s="48"/>
      <c r="AG147" s="48"/>
    </row>
    <row r="148" spans="19:35" x14ac:dyDescent="0.25">
      <c r="AA148" s="48"/>
      <c r="AB148" s="48"/>
      <c r="AC148" s="48"/>
      <c r="AD148" s="48"/>
      <c r="AE148" s="48"/>
      <c r="AF148" s="48"/>
      <c r="AG148" s="48"/>
    </row>
    <row r="151" spans="19:35" ht="15" customHeight="1" x14ac:dyDescent="0.25">
      <c r="S151" s="15">
        <v>3</v>
      </c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</row>
    <row r="152" spans="19:35" ht="15" customHeight="1" x14ac:dyDescent="0.25"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</row>
    <row r="153" spans="19:35" ht="15" customHeight="1" x14ac:dyDescent="0.25"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</row>
    <row r="154" spans="19:35" ht="15" customHeight="1" x14ac:dyDescent="0.25"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</row>
    <row r="155" spans="19:35" ht="15" customHeight="1" x14ac:dyDescent="0.25"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</row>
    <row r="156" spans="19:35" ht="12" customHeight="1" x14ac:dyDescent="0.25"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</row>
    <row r="157" spans="19:35" ht="12.75" customHeight="1" x14ac:dyDescent="0.25"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50" t="s">
        <v>11</v>
      </c>
      <c r="AF157" s="50"/>
      <c r="AG157" s="12"/>
      <c r="AH157" s="12"/>
      <c r="AI157" s="12"/>
    </row>
    <row r="158" spans="19:35" ht="12.75" customHeight="1" x14ac:dyDescent="0.25"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50"/>
      <c r="AF158" s="50"/>
      <c r="AG158" s="12"/>
      <c r="AH158" s="12"/>
      <c r="AI158" s="12"/>
    </row>
    <row r="159" spans="19:35" x14ac:dyDescent="0.25"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50"/>
      <c r="AF159" s="50"/>
      <c r="AG159" s="12"/>
      <c r="AH159" s="12"/>
      <c r="AI159" s="12"/>
    </row>
    <row r="160" spans="19:35" x14ac:dyDescent="0.25"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4"/>
      <c r="AE160" s="14"/>
      <c r="AF160" s="12"/>
      <c r="AG160" s="12"/>
      <c r="AH160" s="12"/>
    </row>
    <row r="161" spans="19:35" x14ac:dyDescent="0.25"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4"/>
      <c r="AE161" s="14"/>
      <c r="AF161" s="12"/>
      <c r="AG161" s="12"/>
      <c r="AH161" s="12"/>
    </row>
    <row r="162" spans="19:35" x14ac:dyDescent="0.25"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4"/>
      <c r="AE162" s="14"/>
      <c r="AF162" s="12"/>
      <c r="AG162" s="12"/>
      <c r="AH162" s="12"/>
    </row>
    <row r="163" spans="19:35" x14ac:dyDescent="0.25"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4"/>
      <c r="AE163" s="14"/>
      <c r="AF163" s="12"/>
      <c r="AG163" s="12"/>
      <c r="AH163" s="12"/>
    </row>
    <row r="164" spans="19:35" x14ac:dyDescent="0.25">
      <c r="S164" s="12"/>
      <c r="T164" s="12"/>
      <c r="U164" s="12"/>
      <c r="V164" s="12"/>
      <c r="W164" s="12"/>
      <c r="X164" s="12"/>
      <c r="AB164" s="12"/>
      <c r="AC164" s="12"/>
      <c r="AD164" s="14"/>
      <c r="AE164" s="14"/>
      <c r="AF164" s="12"/>
      <c r="AG164" s="12"/>
      <c r="AH164" s="12"/>
    </row>
    <row r="165" spans="19:35" x14ac:dyDescent="0.25">
      <c r="T165" s="12"/>
      <c r="U165" s="12"/>
      <c r="V165" s="12"/>
      <c r="W165" s="12"/>
      <c r="X165" s="12"/>
      <c r="AB165" s="12"/>
      <c r="AC165" s="12"/>
      <c r="AD165" s="12"/>
      <c r="AE165" s="12"/>
      <c r="AF165" s="12"/>
      <c r="AG165" s="12"/>
      <c r="AH165" s="12"/>
      <c r="AI165" s="12"/>
    </row>
    <row r="166" spans="19:35" x14ac:dyDescent="0.25">
      <c r="T166" s="12"/>
      <c r="U166" s="12"/>
      <c r="V166" s="12"/>
      <c r="W166" s="12"/>
      <c r="X166" s="12"/>
      <c r="AB166" s="12"/>
      <c r="AC166" s="12"/>
      <c r="AD166" s="12"/>
      <c r="AE166" s="12"/>
      <c r="AF166" s="12"/>
      <c r="AG166" s="12"/>
      <c r="AH166" s="12"/>
      <c r="AI166" s="12"/>
    </row>
    <row r="167" spans="19:35" x14ac:dyDescent="0.25">
      <c r="T167" s="12"/>
      <c r="U167" s="12"/>
      <c r="V167" s="12"/>
      <c r="W167" s="12"/>
      <c r="X167" s="12"/>
      <c r="AB167" s="12"/>
      <c r="AC167" s="12"/>
      <c r="AD167" s="12"/>
      <c r="AE167" s="12"/>
      <c r="AF167" s="12"/>
      <c r="AG167" s="12"/>
      <c r="AH167" s="12"/>
      <c r="AI167" s="12"/>
    </row>
    <row r="168" spans="19:35" x14ac:dyDescent="0.25">
      <c r="T168" s="12"/>
      <c r="U168" s="12"/>
      <c r="V168" s="12"/>
      <c r="W168" s="12"/>
      <c r="X168" s="12"/>
      <c r="AB168" s="12"/>
      <c r="AC168" s="12"/>
      <c r="AD168" s="12"/>
      <c r="AE168" s="12"/>
      <c r="AF168" s="12"/>
      <c r="AG168" s="12"/>
      <c r="AH168" s="12"/>
      <c r="AI168" s="12"/>
    </row>
    <row r="169" spans="19:35" x14ac:dyDescent="0.25">
      <c r="T169" s="12"/>
      <c r="U169" s="12"/>
      <c r="V169" s="12"/>
      <c r="W169" s="12"/>
      <c r="X169" s="12"/>
      <c r="AB169" s="12"/>
      <c r="AC169" s="12"/>
      <c r="AD169" s="12"/>
      <c r="AE169" s="12"/>
      <c r="AF169" s="12"/>
      <c r="AG169" s="12"/>
      <c r="AH169" s="12"/>
      <c r="AI169" s="12"/>
    </row>
    <row r="170" spans="19:35" x14ac:dyDescent="0.25">
      <c r="T170" s="12"/>
      <c r="U170" s="12"/>
      <c r="V170" s="12"/>
      <c r="W170" s="12"/>
      <c r="X170" s="12"/>
      <c r="AB170" s="12"/>
      <c r="AC170" s="12"/>
      <c r="AD170" s="12"/>
      <c r="AE170" s="12"/>
      <c r="AF170" s="12"/>
      <c r="AG170" s="12"/>
      <c r="AH170" s="12"/>
      <c r="AI170" s="12"/>
    </row>
    <row r="171" spans="19:35" x14ac:dyDescent="0.25">
      <c r="T171" s="12"/>
      <c r="U171" s="12"/>
      <c r="V171" s="12"/>
      <c r="W171" s="12"/>
      <c r="X171" s="12"/>
      <c r="AB171" s="12"/>
      <c r="AC171" s="12"/>
      <c r="AD171" s="12"/>
      <c r="AE171" s="12"/>
      <c r="AF171" s="12"/>
      <c r="AG171" s="12"/>
      <c r="AH171" s="12"/>
      <c r="AI171" s="12"/>
    </row>
    <row r="172" spans="19:35" x14ac:dyDescent="0.25">
      <c r="T172" s="12"/>
      <c r="U172" s="12"/>
      <c r="V172" s="12"/>
      <c r="W172" s="12"/>
      <c r="X172" s="12"/>
      <c r="AB172" s="12"/>
      <c r="AC172" s="12"/>
      <c r="AD172" s="12"/>
      <c r="AE172" s="12"/>
      <c r="AF172" s="12"/>
      <c r="AG172" s="12"/>
      <c r="AH172" s="12"/>
      <c r="AI172" s="12"/>
    </row>
    <row r="173" spans="19:35" x14ac:dyDescent="0.25">
      <c r="T173" s="12"/>
      <c r="U173" s="12"/>
      <c r="V173" s="12"/>
      <c r="W173" s="12"/>
      <c r="X173" s="12"/>
      <c r="AB173" s="12"/>
      <c r="AC173" s="12"/>
      <c r="AD173" s="12"/>
      <c r="AE173" s="12"/>
      <c r="AF173" s="12"/>
      <c r="AG173" s="12"/>
      <c r="AH173" s="12"/>
      <c r="AI173" s="12"/>
    </row>
    <row r="174" spans="19:35" x14ac:dyDescent="0.25">
      <c r="T174" s="12"/>
      <c r="U174" s="12"/>
      <c r="V174" s="12"/>
      <c r="W174" s="12"/>
      <c r="X174" s="12"/>
      <c r="AB174" s="12"/>
      <c r="AC174" s="12"/>
      <c r="AD174" s="12"/>
      <c r="AE174" s="12"/>
      <c r="AF174" s="12"/>
      <c r="AG174" s="12"/>
      <c r="AH174" s="12"/>
      <c r="AI174" s="12"/>
    </row>
    <row r="175" spans="19:35" x14ac:dyDescent="0.25">
      <c r="T175" s="12"/>
      <c r="U175" s="12"/>
      <c r="V175" s="12"/>
      <c r="W175" s="12"/>
      <c r="X175" s="12"/>
      <c r="AB175" s="12"/>
      <c r="AC175" s="12"/>
      <c r="AD175" s="12"/>
      <c r="AE175" s="12"/>
      <c r="AF175" s="12"/>
      <c r="AG175" s="12"/>
      <c r="AH175" s="12"/>
      <c r="AI175" s="12"/>
    </row>
    <row r="176" spans="19:35" ht="12.75" customHeight="1" x14ac:dyDescent="0.25">
      <c r="T176" s="12"/>
      <c r="U176" s="12"/>
      <c r="W176" s="45" t="str">
        <f>"種 目"</f>
        <v>種 目</v>
      </c>
      <c r="X176" s="45"/>
      <c r="Y176" s="45"/>
      <c r="Z176" s="45" t="str">
        <f>$C$5</f>
        <v>共通男子 走幅跳</v>
      </c>
      <c r="AA176" s="45"/>
      <c r="AB176" s="45"/>
      <c r="AC176" s="45"/>
      <c r="AD176" s="45"/>
      <c r="AE176" s="45"/>
      <c r="AF176" s="45"/>
      <c r="AG176" s="26"/>
      <c r="AH176" s="12"/>
      <c r="AI176" s="12"/>
    </row>
    <row r="177" spans="20:35" ht="12.75" customHeight="1" x14ac:dyDescent="0.25">
      <c r="T177" s="12"/>
      <c r="U177" s="12"/>
      <c r="V177" s="26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26"/>
      <c r="AH177" s="12"/>
      <c r="AI177" s="12"/>
    </row>
    <row r="178" spans="20:35" ht="12.75" customHeight="1" x14ac:dyDescent="0.25">
      <c r="T178" s="12"/>
      <c r="U178" s="12"/>
      <c r="V178" s="26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26"/>
      <c r="AH178" s="12"/>
      <c r="AI178" s="12"/>
    </row>
    <row r="179" spans="20:35" ht="12.75" customHeight="1" x14ac:dyDescent="0.25">
      <c r="T179" s="12"/>
      <c r="U179" s="12"/>
      <c r="V179" s="26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26"/>
      <c r="AH179" s="12"/>
      <c r="AI179" s="12"/>
    </row>
    <row r="180" spans="20:35" ht="12.75" customHeight="1" x14ac:dyDescent="0.25">
      <c r="T180" s="12"/>
      <c r="U180" s="12"/>
      <c r="V180" s="26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26"/>
      <c r="AH180" s="12"/>
      <c r="AI180" s="12"/>
    </row>
    <row r="181" spans="20:35" ht="12.75" customHeight="1" x14ac:dyDescent="0.25">
      <c r="T181" s="12"/>
      <c r="U181" s="12"/>
      <c r="V181" s="26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6"/>
      <c r="AH181" s="12"/>
      <c r="AI181" s="12"/>
    </row>
    <row r="182" spans="20:35" ht="12.75" customHeight="1" x14ac:dyDescent="0.25">
      <c r="W182" s="44" t="str">
        <f>VLOOKUP(S151,$M$11:$R$29,2,FALSE)</f>
        <v>第3位</v>
      </c>
      <c r="X182" s="44"/>
      <c r="Y182" s="44"/>
      <c r="Z182" s="45" t="str">
        <f>VLOOKUP(S151,$M$11:$R$29,5,FALSE)</f>
        <v>記録  6m07 (+0.7)</v>
      </c>
      <c r="AA182" s="45"/>
      <c r="AB182" s="45"/>
      <c r="AC182" s="45"/>
      <c r="AD182" s="45"/>
      <c r="AE182" s="45"/>
      <c r="AF182" s="45"/>
      <c r="AG182" s="26"/>
      <c r="AH182" s="12"/>
      <c r="AI182" s="12"/>
    </row>
    <row r="183" spans="20:35" ht="12.75" customHeight="1" x14ac:dyDescent="0.25">
      <c r="V183" s="28"/>
      <c r="W183" s="44"/>
      <c r="X183" s="44"/>
      <c r="Y183" s="44"/>
      <c r="Z183" s="45"/>
      <c r="AA183" s="45"/>
      <c r="AB183" s="45"/>
      <c r="AC183" s="45"/>
      <c r="AD183" s="45"/>
      <c r="AE183" s="45"/>
      <c r="AF183" s="45"/>
      <c r="AG183" s="26"/>
      <c r="AH183" s="12"/>
      <c r="AI183" s="12"/>
    </row>
    <row r="184" spans="20:35" ht="12.75" customHeight="1" x14ac:dyDescent="0.25">
      <c r="V184" s="28"/>
      <c r="W184" s="44"/>
      <c r="X184" s="44"/>
      <c r="Y184" s="44"/>
      <c r="Z184" s="45"/>
      <c r="AA184" s="45"/>
      <c r="AB184" s="45"/>
      <c r="AC184" s="45"/>
      <c r="AD184" s="45"/>
      <c r="AE184" s="45"/>
      <c r="AF184" s="45"/>
      <c r="AG184" s="26"/>
      <c r="AH184" s="12"/>
      <c r="AI184" s="12"/>
    </row>
    <row r="185" spans="20:35" ht="12.75" customHeight="1" x14ac:dyDescent="0.25">
      <c r="V185" s="28"/>
      <c r="W185" s="44"/>
      <c r="X185" s="44"/>
      <c r="Y185" s="44"/>
      <c r="Z185" s="45"/>
      <c r="AA185" s="45"/>
      <c r="AB185" s="45"/>
      <c r="AC185" s="45"/>
      <c r="AD185" s="45"/>
      <c r="AE185" s="45"/>
      <c r="AF185" s="45"/>
      <c r="AG185" s="26"/>
      <c r="AH185" s="12"/>
      <c r="AI185" s="12"/>
    </row>
    <row r="186" spans="20:35" ht="12.75" customHeight="1" x14ac:dyDescent="0.25">
      <c r="V186" s="28"/>
      <c r="W186" s="44"/>
      <c r="X186" s="44"/>
      <c r="Y186" s="44"/>
      <c r="Z186" s="45"/>
      <c r="AA186" s="45"/>
      <c r="AB186" s="45"/>
      <c r="AC186" s="45"/>
      <c r="AD186" s="45"/>
      <c r="AE186" s="45"/>
      <c r="AF186" s="45"/>
      <c r="AG186" s="26"/>
      <c r="AH186" s="12"/>
      <c r="AI186" s="12"/>
    </row>
    <row r="187" spans="20:35" ht="12.75" customHeight="1" x14ac:dyDescent="0.25">
      <c r="T187" s="12"/>
      <c r="Y187" s="46" t="str">
        <f>VLOOKUP(S151,$M$11:$R$29,6,FALSE)</f>
        <v>県総体出場</v>
      </c>
      <c r="Z187" s="46"/>
      <c r="AA187" s="46"/>
      <c r="AB187" s="46"/>
      <c r="AC187" s="46"/>
      <c r="AD187" s="46"/>
      <c r="AE187" s="46"/>
      <c r="AF187" s="46"/>
      <c r="AG187" s="46"/>
      <c r="AH187" s="12"/>
      <c r="AI187" s="12"/>
    </row>
    <row r="188" spans="20:35" ht="12.75" customHeight="1" x14ac:dyDescent="0.25">
      <c r="T188" s="12"/>
      <c r="U188" s="12"/>
      <c r="V188" s="12"/>
      <c r="Y188" s="46"/>
      <c r="Z188" s="46"/>
      <c r="AA188" s="46"/>
      <c r="AB188" s="46"/>
      <c r="AC188" s="46"/>
      <c r="AD188" s="46"/>
      <c r="AE188" s="46"/>
      <c r="AF188" s="46"/>
      <c r="AG188" s="46"/>
      <c r="AH188" s="12"/>
      <c r="AI188" s="12"/>
    </row>
    <row r="189" spans="20:35" ht="13.5" customHeight="1" x14ac:dyDescent="0.25">
      <c r="T189" s="12"/>
      <c r="U189" s="12"/>
      <c r="V189" s="12"/>
      <c r="W189" s="12"/>
      <c r="X189" s="12"/>
      <c r="Y189" s="22"/>
      <c r="Z189" s="22"/>
      <c r="AA189" s="22"/>
      <c r="AB189" s="22"/>
      <c r="AC189" s="22"/>
      <c r="AD189" s="22"/>
      <c r="AE189" s="22"/>
      <c r="AF189" s="22"/>
      <c r="AG189" s="22"/>
      <c r="AH189" s="12"/>
      <c r="AI189" s="12"/>
    </row>
    <row r="190" spans="20:35" x14ac:dyDescent="0.25"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</row>
    <row r="191" spans="20:35" x14ac:dyDescent="0.25"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</row>
    <row r="192" spans="20:35" x14ac:dyDescent="0.25"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</row>
    <row r="193" spans="20:35" ht="12.75" customHeight="1" x14ac:dyDescent="0.25">
      <c r="T193" s="12"/>
      <c r="U193" s="12"/>
      <c r="V193" s="47" t="e">
        <f>VLOOKUP(S151,$M$11:$R$29,4,FALSE)&amp;"　"</f>
        <v>#REF!</v>
      </c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12"/>
      <c r="AI193" s="12"/>
    </row>
    <row r="194" spans="20:35" ht="12.75" customHeight="1" x14ac:dyDescent="0.25">
      <c r="T194" s="12"/>
      <c r="U194" s="12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12"/>
      <c r="AI194" s="12"/>
    </row>
    <row r="195" spans="20:35" ht="12.75" customHeight="1" x14ac:dyDescent="0.25">
      <c r="T195" s="12"/>
      <c r="U195" s="12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12"/>
      <c r="AI195" s="12"/>
    </row>
    <row r="196" spans="20:35" ht="12.75" customHeight="1" x14ac:dyDescent="0.25">
      <c r="T196" s="12"/>
      <c r="U196" s="12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12"/>
      <c r="AI196" s="12"/>
    </row>
    <row r="197" spans="20:35" ht="12.75" customHeight="1" x14ac:dyDescent="0.25">
      <c r="T197" s="12"/>
      <c r="U197" s="12"/>
      <c r="V197" s="49" t="str">
        <f>VLOOKUP(S151,$M$11:$R$29,3,FALSE)</f>
        <v>上村　建亮</v>
      </c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12"/>
      <c r="AI197" s="12"/>
    </row>
    <row r="198" spans="20:35" ht="12.75" customHeight="1" x14ac:dyDescent="0.25">
      <c r="T198" s="12"/>
      <c r="U198" s="12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12"/>
      <c r="AI198" s="12"/>
    </row>
    <row r="199" spans="20:35" ht="12.75" customHeight="1" x14ac:dyDescent="0.25">
      <c r="T199" s="12"/>
      <c r="U199" s="12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12"/>
      <c r="AI199" s="12"/>
    </row>
    <row r="200" spans="20:35" ht="12.75" customHeight="1" x14ac:dyDescent="0.25">
      <c r="T200" s="12"/>
      <c r="U200" s="12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12"/>
      <c r="AI200" s="12"/>
    </row>
    <row r="201" spans="20:35" ht="12.75" customHeight="1" x14ac:dyDescent="0.25">
      <c r="T201" s="12"/>
      <c r="U201" s="12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12"/>
      <c r="AI201" s="12"/>
    </row>
    <row r="202" spans="20:35" x14ac:dyDescent="0.25">
      <c r="T202" s="12"/>
      <c r="U202" s="12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12"/>
      <c r="AI202" s="12"/>
    </row>
    <row r="203" spans="20:35" x14ac:dyDescent="0.25">
      <c r="T203" s="12"/>
      <c r="U203" s="12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12"/>
      <c r="AI203" s="12"/>
    </row>
    <row r="206" spans="20:35" ht="12.75" customHeight="1" x14ac:dyDescent="0.25">
      <c r="Z206" s="13"/>
      <c r="AA206" s="48">
        <f ca="1">$O$5</f>
        <v>45567</v>
      </c>
      <c r="AB206" s="48"/>
      <c r="AC206" s="48"/>
      <c r="AD206" s="48"/>
      <c r="AE206" s="48"/>
      <c r="AF206" s="48"/>
      <c r="AG206" s="48"/>
    </row>
    <row r="207" spans="20:35" ht="12.75" customHeight="1" x14ac:dyDescent="0.25">
      <c r="Z207" s="13"/>
      <c r="AA207" s="48"/>
      <c r="AB207" s="48"/>
      <c r="AC207" s="48"/>
      <c r="AD207" s="48"/>
      <c r="AE207" s="48"/>
      <c r="AF207" s="48"/>
      <c r="AG207" s="48"/>
    </row>
    <row r="208" spans="20:35" x14ac:dyDescent="0.25">
      <c r="AA208" s="48"/>
      <c r="AB208" s="48"/>
      <c r="AC208" s="48"/>
      <c r="AD208" s="48"/>
      <c r="AE208" s="48"/>
      <c r="AF208" s="48"/>
      <c r="AG208" s="48"/>
    </row>
    <row r="211" spans="19:35" ht="15" customHeight="1" x14ac:dyDescent="0.25">
      <c r="S211" s="15">
        <v>4</v>
      </c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</row>
    <row r="212" spans="19:35" ht="15" customHeight="1" x14ac:dyDescent="0.25"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</row>
    <row r="213" spans="19:35" ht="15" customHeight="1" x14ac:dyDescent="0.25"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</row>
    <row r="214" spans="19:35" ht="15" customHeight="1" x14ac:dyDescent="0.25"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</row>
    <row r="215" spans="19:35" ht="15" customHeight="1" x14ac:dyDescent="0.25"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</row>
    <row r="216" spans="19:35" ht="12" customHeight="1" x14ac:dyDescent="0.25"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</row>
    <row r="217" spans="19:35" ht="12.75" customHeight="1" x14ac:dyDescent="0.25"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50" t="s">
        <v>11</v>
      </c>
      <c r="AF217" s="50"/>
      <c r="AG217" s="12"/>
      <c r="AH217" s="12"/>
      <c r="AI217" s="12"/>
    </row>
    <row r="218" spans="19:35" ht="12.75" customHeight="1" x14ac:dyDescent="0.25"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50"/>
      <c r="AF218" s="50"/>
      <c r="AG218" s="12"/>
      <c r="AH218" s="12"/>
      <c r="AI218" s="12"/>
    </row>
    <row r="219" spans="19:35" x14ac:dyDescent="0.25"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50"/>
      <c r="AF219" s="50"/>
      <c r="AG219" s="12"/>
      <c r="AH219" s="12"/>
      <c r="AI219" s="12"/>
    </row>
    <row r="220" spans="19:35" x14ac:dyDescent="0.25"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4"/>
      <c r="AE220" s="14"/>
      <c r="AF220" s="12"/>
      <c r="AG220" s="12"/>
      <c r="AH220" s="12"/>
    </row>
    <row r="221" spans="19:35" x14ac:dyDescent="0.25"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4"/>
      <c r="AE221" s="14"/>
      <c r="AF221" s="12"/>
      <c r="AG221" s="12"/>
      <c r="AH221" s="12"/>
    </row>
    <row r="222" spans="19:35" x14ac:dyDescent="0.25"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4"/>
      <c r="AE222" s="14"/>
      <c r="AF222" s="12"/>
      <c r="AG222" s="12"/>
      <c r="AH222" s="12"/>
    </row>
    <row r="223" spans="19:35" x14ac:dyDescent="0.25"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4"/>
      <c r="AE223" s="14"/>
      <c r="AF223" s="12"/>
      <c r="AG223" s="12"/>
      <c r="AH223" s="12"/>
    </row>
    <row r="224" spans="19:35" x14ac:dyDescent="0.25">
      <c r="S224" s="12"/>
      <c r="T224" s="12"/>
      <c r="U224" s="12"/>
      <c r="V224" s="12"/>
      <c r="W224" s="12"/>
      <c r="X224" s="12"/>
      <c r="AB224" s="12"/>
      <c r="AC224" s="12"/>
      <c r="AD224" s="14"/>
      <c r="AE224" s="14"/>
      <c r="AF224" s="12"/>
      <c r="AG224" s="12"/>
      <c r="AH224" s="12"/>
    </row>
    <row r="225" spans="20:35" x14ac:dyDescent="0.25">
      <c r="T225" s="12"/>
      <c r="U225" s="12"/>
      <c r="V225" s="12"/>
      <c r="W225" s="12"/>
      <c r="X225" s="12"/>
      <c r="AB225" s="12"/>
      <c r="AC225" s="12"/>
      <c r="AD225" s="12"/>
      <c r="AE225" s="12"/>
      <c r="AF225" s="12"/>
      <c r="AG225" s="12"/>
      <c r="AH225" s="12"/>
      <c r="AI225" s="12"/>
    </row>
    <row r="226" spans="20:35" x14ac:dyDescent="0.25">
      <c r="T226" s="12"/>
      <c r="U226" s="12"/>
      <c r="V226" s="12"/>
      <c r="W226" s="12"/>
      <c r="X226" s="12"/>
      <c r="AB226" s="12"/>
      <c r="AC226" s="12"/>
      <c r="AD226" s="12"/>
      <c r="AE226" s="12"/>
      <c r="AF226" s="12"/>
      <c r="AG226" s="12"/>
      <c r="AH226" s="12"/>
      <c r="AI226" s="12"/>
    </row>
    <row r="227" spans="20:35" x14ac:dyDescent="0.25">
      <c r="T227" s="12"/>
      <c r="U227" s="12"/>
      <c r="V227" s="12"/>
      <c r="W227" s="12"/>
      <c r="X227" s="12"/>
      <c r="AB227" s="12"/>
      <c r="AC227" s="12"/>
      <c r="AD227" s="12"/>
      <c r="AE227" s="12"/>
      <c r="AF227" s="12"/>
      <c r="AG227" s="12"/>
      <c r="AH227" s="12"/>
      <c r="AI227" s="12"/>
    </row>
    <row r="228" spans="20:35" x14ac:dyDescent="0.25">
      <c r="T228" s="12"/>
      <c r="U228" s="12"/>
      <c r="V228" s="12"/>
      <c r="W228" s="12"/>
      <c r="X228" s="12"/>
      <c r="AB228" s="12"/>
      <c r="AC228" s="12"/>
      <c r="AD228" s="12"/>
      <c r="AE228" s="12"/>
      <c r="AF228" s="12"/>
      <c r="AG228" s="12"/>
      <c r="AH228" s="12"/>
      <c r="AI228" s="12"/>
    </row>
    <row r="229" spans="20:35" x14ac:dyDescent="0.25">
      <c r="T229" s="12"/>
      <c r="U229" s="12"/>
      <c r="V229" s="12"/>
      <c r="W229" s="12"/>
      <c r="X229" s="12"/>
      <c r="AB229" s="12"/>
      <c r="AC229" s="12"/>
      <c r="AD229" s="12"/>
      <c r="AE229" s="12"/>
      <c r="AF229" s="12"/>
      <c r="AG229" s="12"/>
      <c r="AH229" s="12"/>
      <c r="AI229" s="12"/>
    </row>
    <row r="230" spans="20:35" x14ac:dyDescent="0.25">
      <c r="T230" s="12"/>
      <c r="U230" s="12"/>
      <c r="V230" s="12"/>
      <c r="W230" s="12"/>
      <c r="X230" s="12"/>
      <c r="AB230" s="12"/>
      <c r="AC230" s="12"/>
      <c r="AD230" s="12"/>
      <c r="AE230" s="12"/>
      <c r="AF230" s="12"/>
      <c r="AG230" s="12"/>
      <c r="AH230" s="12"/>
      <c r="AI230" s="12"/>
    </row>
    <row r="231" spans="20:35" x14ac:dyDescent="0.25">
      <c r="T231" s="12"/>
      <c r="U231" s="12"/>
      <c r="V231" s="12"/>
      <c r="W231" s="12"/>
      <c r="X231" s="12"/>
      <c r="AB231" s="12"/>
      <c r="AC231" s="12"/>
      <c r="AD231" s="12"/>
      <c r="AE231" s="12"/>
      <c r="AF231" s="12"/>
      <c r="AG231" s="12"/>
      <c r="AH231" s="12"/>
      <c r="AI231" s="12"/>
    </row>
    <row r="232" spans="20:35" x14ac:dyDescent="0.25">
      <c r="T232" s="12"/>
      <c r="U232" s="12"/>
      <c r="V232" s="12"/>
      <c r="W232" s="12"/>
      <c r="X232" s="12"/>
      <c r="AB232" s="12"/>
      <c r="AC232" s="12"/>
      <c r="AD232" s="12"/>
      <c r="AE232" s="12"/>
      <c r="AF232" s="12"/>
      <c r="AG232" s="12"/>
      <c r="AH232" s="12"/>
      <c r="AI232" s="12"/>
    </row>
    <row r="233" spans="20:35" x14ac:dyDescent="0.25">
      <c r="T233" s="12"/>
      <c r="U233" s="12"/>
      <c r="V233" s="12"/>
      <c r="W233" s="12"/>
      <c r="X233" s="12"/>
      <c r="AB233" s="12"/>
      <c r="AC233" s="12"/>
      <c r="AD233" s="12"/>
      <c r="AE233" s="12"/>
      <c r="AF233" s="12"/>
      <c r="AG233" s="12"/>
      <c r="AH233" s="12"/>
      <c r="AI233" s="12"/>
    </row>
    <row r="234" spans="20:35" x14ac:dyDescent="0.25">
      <c r="T234" s="12"/>
      <c r="U234" s="12"/>
      <c r="V234" s="12"/>
      <c r="W234" s="12"/>
      <c r="X234" s="12"/>
      <c r="AB234" s="12"/>
      <c r="AC234" s="12"/>
      <c r="AD234" s="12"/>
      <c r="AE234" s="12"/>
      <c r="AF234" s="12"/>
      <c r="AG234" s="12"/>
      <c r="AH234" s="12"/>
      <c r="AI234" s="12"/>
    </row>
    <row r="235" spans="20:35" x14ac:dyDescent="0.25">
      <c r="T235" s="12"/>
      <c r="U235" s="12"/>
      <c r="V235" s="12"/>
      <c r="W235" s="12"/>
      <c r="X235" s="12"/>
      <c r="AB235" s="12"/>
      <c r="AC235" s="12"/>
      <c r="AD235" s="12"/>
      <c r="AE235" s="12"/>
      <c r="AF235" s="12"/>
      <c r="AG235" s="12"/>
      <c r="AH235" s="12"/>
      <c r="AI235" s="12"/>
    </row>
    <row r="236" spans="20:35" ht="12.75" customHeight="1" x14ac:dyDescent="0.25">
      <c r="T236" s="12"/>
      <c r="U236" s="12"/>
      <c r="W236" s="45" t="str">
        <f>"種 目"</f>
        <v>種 目</v>
      </c>
      <c r="X236" s="45"/>
      <c r="Y236" s="45"/>
      <c r="Z236" s="45" t="str">
        <f>$C$5</f>
        <v>共通男子 走幅跳</v>
      </c>
      <c r="AA236" s="45"/>
      <c r="AB236" s="45"/>
      <c r="AC236" s="45"/>
      <c r="AD236" s="45"/>
      <c r="AE236" s="45"/>
      <c r="AF236" s="45"/>
      <c r="AG236" s="26"/>
      <c r="AH236" s="12"/>
      <c r="AI236" s="12"/>
    </row>
    <row r="237" spans="20:35" ht="12.75" customHeight="1" x14ac:dyDescent="0.25">
      <c r="T237" s="12"/>
      <c r="U237" s="12"/>
      <c r="V237" s="26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26"/>
      <c r="AH237" s="12"/>
      <c r="AI237" s="12"/>
    </row>
    <row r="238" spans="20:35" ht="12.75" customHeight="1" x14ac:dyDescent="0.25">
      <c r="T238" s="12"/>
      <c r="U238" s="12"/>
      <c r="V238" s="26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26"/>
      <c r="AH238" s="12"/>
      <c r="AI238" s="12"/>
    </row>
    <row r="239" spans="20:35" ht="12.75" customHeight="1" x14ac:dyDescent="0.25">
      <c r="T239" s="12"/>
      <c r="U239" s="12"/>
      <c r="V239" s="26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26"/>
      <c r="AH239" s="12"/>
      <c r="AI239" s="12"/>
    </row>
    <row r="240" spans="20:35" ht="12.75" customHeight="1" x14ac:dyDescent="0.25">
      <c r="T240" s="12"/>
      <c r="U240" s="12"/>
      <c r="V240" s="26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26"/>
      <c r="AH240" s="12"/>
      <c r="AI240" s="12"/>
    </row>
    <row r="241" spans="20:35" ht="12.75" customHeight="1" x14ac:dyDescent="0.25">
      <c r="T241" s="12"/>
      <c r="U241" s="12"/>
      <c r="V241" s="26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6"/>
      <c r="AH241" s="12"/>
      <c r="AI241" s="12"/>
    </row>
    <row r="242" spans="20:35" ht="12.75" customHeight="1" x14ac:dyDescent="0.25">
      <c r="W242" s="44" t="str">
        <f>VLOOKUP(S211,$M$11:$R$29,2,FALSE)</f>
        <v>第4位</v>
      </c>
      <c r="X242" s="44"/>
      <c r="Y242" s="44"/>
      <c r="Z242" s="45" t="str">
        <f>VLOOKUP(S211,$M$11:$R$29,5,FALSE)</f>
        <v>記録  6m03 (+0.6)</v>
      </c>
      <c r="AA242" s="45"/>
      <c r="AB242" s="45"/>
      <c r="AC242" s="45"/>
      <c r="AD242" s="45"/>
      <c r="AE242" s="45"/>
      <c r="AF242" s="45"/>
      <c r="AG242" s="26"/>
      <c r="AH242" s="12"/>
      <c r="AI242" s="12"/>
    </row>
    <row r="243" spans="20:35" ht="12.75" customHeight="1" x14ac:dyDescent="0.25">
      <c r="V243" s="28"/>
      <c r="W243" s="44"/>
      <c r="X243" s="44"/>
      <c r="Y243" s="44"/>
      <c r="Z243" s="45"/>
      <c r="AA243" s="45"/>
      <c r="AB243" s="45"/>
      <c r="AC243" s="45"/>
      <c r="AD243" s="45"/>
      <c r="AE243" s="45"/>
      <c r="AF243" s="45"/>
      <c r="AG243" s="26"/>
      <c r="AH243" s="12"/>
      <c r="AI243" s="12"/>
    </row>
    <row r="244" spans="20:35" ht="12.75" customHeight="1" x14ac:dyDescent="0.25">
      <c r="V244" s="28"/>
      <c r="W244" s="44"/>
      <c r="X244" s="44"/>
      <c r="Y244" s="44"/>
      <c r="Z244" s="45"/>
      <c r="AA244" s="45"/>
      <c r="AB244" s="45"/>
      <c r="AC244" s="45"/>
      <c r="AD244" s="45"/>
      <c r="AE244" s="45"/>
      <c r="AF244" s="45"/>
      <c r="AG244" s="26"/>
      <c r="AH244" s="12"/>
      <c r="AI244" s="12"/>
    </row>
    <row r="245" spans="20:35" ht="12.75" customHeight="1" x14ac:dyDescent="0.25">
      <c r="V245" s="28"/>
      <c r="W245" s="44"/>
      <c r="X245" s="44"/>
      <c r="Y245" s="44"/>
      <c r="Z245" s="45"/>
      <c r="AA245" s="45"/>
      <c r="AB245" s="45"/>
      <c r="AC245" s="45"/>
      <c r="AD245" s="45"/>
      <c r="AE245" s="45"/>
      <c r="AF245" s="45"/>
      <c r="AG245" s="26"/>
      <c r="AH245" s="12"/>
      <c r="AI245" s="12"/>
    </row>
    <row r="246" spans="20:35" ht="12.75" customHeight="1" x14ac:dyDescent="0.25">
      <c r="V246" s="28"/>
      <c r="W246" s="44"/>
      <c r="X246" s="44"/>
      <c r="Y246" s="44"/>
      <c r="Z246" s="45"/>
      <c r="AA246" s="45"/>
      <c r="AB246" s="45"/>
      <c r="AC246" s="45"/>
      <c r="AD246" s="45"/>
      <c r="AE246" s="45"/>
      <c r="AF246" s="45"/>
      <c r="AG246" s="26"/>
      <c r="AH246" s="12"/>
      <c r="AI246" s="12"/>
    </row>
    <row r="247" spans="20:35" ht="12.75" customHeight="1" x14ac:dyDescent="0.25">
      <c r="T247" s="12"/>
      <c r="Y247" s="46" t="str">
        <f>VLOOKUP(S211,$M$11:$R$29,6,FALSE)</f>
        <v>県総体出場</v>
      </c>
      <c r="Z247" s="46"/>
      <c r="AA247" s="46"/>
      <c r="AB247" s="46"/>
      <c r="AC247" s="46"/>
      <c r="AD247" s="46"/>
      <c r="AE247" s="46"/>
      <c r="AF247" s="46"/>
      <c r="AG247" s="46"/>
      <c r="AH247" s="12"/>
      <c r="AI247" s="12"/>
    </row>
    <row r="248" spans="20:35" ht="12.75" customHeight="1" x14ac:dyDescent="0.25">
      <c r="T248" s="12"/>
      <c r="U248" s="12"/>
      <c r="V248" s="12"/>
      <c r="Y248" s="46"/>
      <c r="Z248" s="46"/>
      <c r="AA248" s="46"/>
      <c r="AB248" s="46"/>
      <c r="AC248" s="46"/>
      <c r="AD248" s="46"/>
      <c r="AE248" s="46"/>
      <c r="AF248" s="46"/>
      <c r="AG248" s="46"/>
      <c r="AH248" s="12"/>
      <c r="AI248" s="12"/>
    </row>
    <row r="249" spans="20:35" ht="13.5" customHeight="1" x14ac:dyDescent="0.25">
      <c r="T249" s="12"/>
      <c r="U249" s="12"/>
      <c r="V249" s="12"/>
      <c r="W249" s="12"/>
      <c r="X249" s="12"/>
      <c r="Y249" s="22"/>
      <c r="Z249" s="22"/>
      <c r="AA249" s="22"/>
      <c r="AB249" s="22"/>
      <c r="AC249" s="22"/>
      <c r="AD249" s="22"/>
      <c r="AE249" s="22"/>
      <c r="AF249" s="22"/>
      <c r="AG249" s="22"/>
      <c r="AH249" s="12"/>
      <c r="AI249" s="12"/>
    </row>
    <row r="250" spans="20:35" x14ac:dyDescent="0.25"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</row>
    <row r="251" spans="20:35" x14ac:dyDescent="0.25"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</row>
    <row r="252" spans="20:35" x14ac:dyDescent="0.25"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</row>
    <row r="253" spans="20:35" ht="12.75" customHeight="1" x14ac:dyDescent="0.25">
      <c r="T253" s="12"/>
      <c r="U253" s="12"/>
      <c r="V253" s="47" t="e">
        <f>VLOOKUP(S211,$M$11:$R$29,4,FALSE)&amp;"　"</f>
        <v>#REF!</v>
      </c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12"/>
      <c r="AI253" s="12"/>
    </row>
    <row r="254" spans="20:35" ht="12.75" customHeight="1" x14ac:dyDescent="0.25">
      <c r="T254" s="12"/>
      <c r="U254" s="12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12"/>
      <c r="AI254" s="12"/>
    </row>
    <row r="255" spans="20:35" ht="12.75" customHeight="1" x14ac:dyDescent="0.25">
      <c r="T255" s="12"/>
      <c r="U255" s="12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12"/>
      <c r="AI255" s="12"/>
    </row>
    <row r="256" spans="20:35" ht="12.75" customHeight="1" x14ac:dyDescent="0.25">
      <c r="T256" s="12"/>
      <c r="U256" s="12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12"/>
      <c r="AI256" s="12"/>
    </row>
    <row r="257" spans="19:35" ht="12.75" customHeight="1" x14ac:dyDescent="0.25">
      <c r="T257" s="12"/>
      <c r="U257" s="12"/>
      <c r="V257" s="49" t="str">
        <f>VLOOKUP(S211,$M$11:$R$29,3,FALSE)</f>
        <v>深森　博英</v>
      </c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12"/>
      <c r="AI257" s="12"/>
    </row>
    <row r="258" spans="19:35" ht="12.75" customHeight="1" x14ac:dyDescent="0.25">
      <c r="T258" s="12"/>
      <c r="U258" s="12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12"/>
      <c r="AI258" s="12"/>
    </row>
    <row r="259" spans="19:35" ht="12.75" customHeight="1" x14ac:dyDescent="0.25">
      <c r="T259" s="12"/>
      <c r="U259" s="12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12"/>
      <c r="AI259" s="12"/>
    </row>
    <row r="260" spans="19:35" ht="12.75" customHeight="1" x14ac:dyDescent="0.25">
      <c r="T260" s="12"/>
      <c r="U260" s="12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12"/>
      <c r="AI260" s="12"/>
    </row>
    <row r="261" spans="19:35" ht="12.75" customHeight="1" x14ac:dyDescent="0.25">
      <c r="T261" s="12"/>
      <c r="U261" s="12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12"/>
      <c r="AI261" s="12"/>
    </row>
    <row r="262" spans="19:35" x14ac:dyDescent="0.25">
      <c r="T262" s="12"/>
      <c r="U262" s="12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12"/>
      <c r="AI262" s="12"/>
    </row>
    <row r="263" spans="19:35" x14ac:dyDescent="0.25">
      <c r="T263" s="12"/>
      <c r="U263" s="12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12"/>
      <c r="AI263" s="12"/>
    </row>
    <row r="266" spans="19:35" ht="12.75" customHeight="1" x14ac:dyDescent="0.25">
      <c r="Z266" s="13"/>
      <c r="AA266" s="48">
        <f ca="1">$O$5</f>
        <v>45567</v>
      </c>
      <c r="AB266" s="48"/>
      <c r="AC266" s="48"/>
      <c r="AD266" s="48"/>
      <c r="AE266" s="48"/>
      <c r="AF266" s="48"/>
      <c r="AG266" s="48"/>
    </row>
    <row r="267" spans="19:35" ht="12.75" customHeight="1" x14ac:dyDescent="0.25">
      <c r="Z267" s="13"/>
      <c r="AA267" s="48"/>
      <c r="AB267" s="48"/>
      <c r="AC267" s="48"/>
      <c r="AD267" s="48"/>
      <c r="AE267" s="48"/>
      <c r="AF267" s="48"/>
      <c r="AG267" s="48"/>
    </row>
    <row r="268" spans="19:35" x14ac:dyDescent="0.25">
      <c r="AA268" s="48"/>
      <c r="AB268" s="48"/>
      <c r="AC268" s="48"/>
      <c r="AD268" s="48"/>
      <c r="AE268" s="48"/>
      <c r="AF268" s="48"/>
      <c r="AG268" s="48"/>
    </row>
    <row r="271" spans="19:35" ht="15" customHeight="1" x14ac:dyDescent="0.25">
      <c r="S271" s="15">
        <v>5</v>
      </c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</row>
    <row r="272" spans="19:35" ht="15" customHeight="1" x14ac:dyDescent="0.25"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</row>
    <row r="273" spans="19:35" ht="15" customHeight="1" x14ac:dyDescent="0.25"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</row>
    <row r="274" spans="19:35" ht="15" customHeight="1" x14ac:dyDescent="0.25"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</row>
    <row r="275" spans="19:35" ht="15" customHeight="1" x14ac:dyDescent="0.25"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</row>
    <row r="276" spans="19:35" ht="12" customHeight="1" x14ac:dyDescent="0.25"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</row>
    <row r="277" spans="19:35" ht="12.75" customHeight="1" x14ac:dyDescent="0.25"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50" t="s">
        <v>11</v>
      </c>
      <c r="AF277" s="50"/>
      <c r="AG277" s="12"/>
      <c r="AH277" s="12"/>
      <c r="AI277" s="12"/>
    </row>
    <row r="278" spans="19:35" ht="12.75" customHeight="1" x14ac:dyDescent="0.25"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50"/>
      <c r="AF278" s="50"/>
      <c r="AG278" s="12"/>
      <c r="AH278" s="12"/>
      <c r="AI278" s="12"/>
    </row>
    <row r="279" spans="19:35" x14ac:dyDescent="0.25"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50"/>
      <c r="AF279" s="50"/>
      <c r="AG279" s="12"/>
      <c r="AH279" s="12"/>
      <c r="AI279" s="12"/>
    </row>
    <row r="280" spans="19:35" x14ac:dyDescent="0.25"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4"/>
      <c r="AE280" s="14"/>
      <c r="AF280" s="12"/>
      <c r="AG280" s="12"/>
      <c r="AH280" s="12"/>
    </row>
    <row r="281" spans="19:35" x14ac:dyDescent="0.25"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4"/>
      <c r="AE281" s="14"/>
      <c r="AF281" s="12"/>
      <c r="AG281" s="12"/>
      <c r="AH281" s="12"/>
    </row>
    <row r="282" spans="19:35" x14ac:dyDescent="0.25"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4"/>
      <c r="AE282" s="14"/>
      <c r="AF282" s="12"/>
      <c r="AG282" s="12"/>
      <c r="AH282" s="12"/>
    </row>
    <row r="283" spans="19:35" x14ac:dyDescent="0.25"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4"/>
      <c r="AE283" s="14"/>
      <c r="AF283" s="12"/>
      <c r="AG283" s="12"/>
      <c r="AH283" s="12"/>
    </row>
    <row r="284" spans="19:35" x14ac:dyDescent="0.25">
      <c r="S284" s="12"/>
      <c r="T284" s="12"/>
      <c r="U284" s="12"/>
      <c r="V284" s="12"/>
      <c r="W284" s="12"/>
      <c r="X284" s="12"/>
      <c r="AB284" s="12"/>
      <c r="AC284" s="12"/>
      <c r="AD284" s="14"/>
      <c r="AE284" s="14"/>
      <c r="AF284" s="12"/>
      <c r="AG284" s="12"/>
      <c r="AH284" s="12"/>
    </row>
    <row r="285" spans="19:35" x14ac:dyDescent="0.25">
      <c r="T285" s="12"/>
      <c r="U285" s="12"/>
      <c r="V285" s="12"/>
      <c r="W285" s="12"/>
      <c r="X285" s="12"/>
      <c r="AB285" s="12"/>
      <c r="AC285" s="12"/>
      <c r="AD285" s="12"/>
      <c r="AE285" s="12"/>
      <c r="AF285" s="12"/>
      <c r="AG285" s="12"/>
      <c r="AH285" s="12"/>
      <c r="AI285" s="12"/>
    </row>
    <row r="286" spans="19:35" x14ac:dyDescent="0.25">
      <c r="T286" s="12"/>
      <c r="U286" s="12"/>
      <c r="V286" s="12"/>
      <c r="W286" s="12"/>
      <c r="X286" s="12"/>
      <c r="AB286" s="12"/>
      <c r="AC286" s="12"/>
      <c r="AD286" s="12"/>
      <c r="AE286" s="12"/>
      <c r="AF286" s="12"/>
      <c r="AG286" s="12"/>
      <c r="AH286" s="12"/>
      <c r="AI286" s="12"/>
    </row>
    <row r="287" spans="19:35" x14ac:dyDescent="0.25">
      <c r="T287" s="12"/>
      <c r="U287" s="12"/>
      <c r="V287" s="12"/>
      <c r="W287" s="12"/>
      <c r="X287" s="12"/>
      <c r="AB287" s="12"/>
      <c r="AC287" s="12"/>
      <c r="AD287" s="12"/>
      <c r="AE287" s="12"/>
      <c r="AF287" s="12"/>
      <c r="AG287" s="12"/>
      <c r="AH287" s="12"/>
      <c r="AI287" s="12"/>
    </row>
    <row r="288" spans="19:35" x14ac:dyDescent="0.25">
      <c r="T288" s="12"/>
      <c r="U288" s="12"/>
      <c r="V288" s="12"/>
      <c r="W288" s="12"/>
      <c r="X288" s="12"/>
      <c r="AB288" s="12"/>
      <c r="AC288" s="12"/>
      <c r="AD288" s="12"/>
      <c r="AE288" s="12"/>
      <c r="AF288" s="12"/>
      <c r="AG288" s="12"/>
      <c r="AH288" s="12"/>
      <c r="AI288" s="12"/>
    </row>
    <row r="289" spans="20:35" x14ac:dyDescent="0.25">
      <c r="T289" s="12"/>
      <c r="U289" s="12"/>
      <c r="V289" s="12"/>
      <c r="W289" s="12"/>
      <c r="X289" s="12"/>
      <c r="AB289" s="12"/>
      <c r="AC289" s="12"/>
      <c r="AD289" s="12"/>
      <c r="AE289" s="12"/>
      <c r="AF289" s="12"/>
      <c r="AG289" s="12"/>
      <c r="AH289" s="12"/>
      <c r="AI289" s="12"/>
    </row>
    <row r="290" spans="20:35" x14ac:dyDescent="0.25">
      <c r="T290" s="12"/>
      <c r="U290" s="12"/>
      <c r="V290" s="12"/>
      <c r="W290" s="12"/>
      <c r="X290" s="12"/>
      <c r="AB290" s="12"/>
      <c r="AC290" s="12"/>
      <c r="AD290" s="12"/>
      <c r="AE290" s="12"/>
      <c r="AF290" s="12"/>
      <c r="AG290" s="12"/>
      <c r="AH290" s="12"/>
      <c r="AI290" s="12"/>
    </row>
    <row r="291" spans="20:35" x14ac:dyDescent="0.25">
      <c r="T291" s="12"/>
      <c r="U291" s="12"/>
      <c r="V291" s="12"/>
      <c r="W291" s="12"/>
      <c r="X291" s="12"/>
      <c r="AB291" s="12"/>
      <c r="AC291" s="12"/>
      <c r="AD291" s="12"/>
      <c r="AE291" s="12"/>
      <c r="AF291" s="12"/>
      <c r="AG291" s="12"/>
      <c r="AH291" s="12"/>
      <c r="AI291" s="12"/>
    </row>
    <row r="292" spans="20:35" x14ac:dyDescent="0.25">
      <c r="T292" s="12"/>
      <c r="U292" s="12"/>
      <c r="V292" s="12"/>
      <c r="W292" s="12"/>
      <c r="X292" s="12"/>
      <c r="AB292" s="12"/>
      <c r="AC292" s="12"/>
      <c r="AD292" s="12"/>
      <c r="AE292" s="12"/>
      <c r="AF292" s="12"/>
      <c r="AG292" s="12"/>
      <c r="AH292" s="12"/>
      <c r="AI292" s="12"/>
    </row>
    <row r="293" spans="20:35" x14ac:dyDescent="0.25">
      <c r="T293" s="12"/>
      <c r="U293" s="12"/>
      <c r="V293" s="12"/>
      <c r="W293" s="12"/>
      <c r="X293" s="12"/>
      <c r="AB293" s="12"/>
      <c r="AC293" s="12"/>
      <c r="AD293" s="12"/>
      <c r="AE293" s="12"/>
      <c r="AF293" s="12"/>
      <c r="AG293" s="12"/>
      <c r="AH293" s="12"/>
      <c r="AI293" s="12"/>
    </row>
    <row r="294" spans="20:35" x14ac:dyDescent="0.25">
      <c r="T294" s="12"/>
      <c r="U294" s="12"/>
      <c r="V294" s="12"/>
      <c r="W294" s="12"/>
      <c r="X294" s="12"/>
      <c r="AB294" s="12"/>
      <c r="AC294" s="12"/>
      <c r="AD294" s="12"/>
      <c r="AE294" s="12"/>
      <c r="AF294" s="12"/>
      <c r="AG294" s="12"/>
      <c r="AH294" s="12"/>
      <c r="AI294" s="12"/>
    </row>
    <row r="295" spans="20:35" x14ac:dyDescent="0.25">
      <c r="T295" s="12"/>
      <c r="U295" s="12"/>
      <c r="V295" s="12"/>
      <c r="W295" s="12"/>
      <c r="X295" s="12"/>
      <c r="AB295" s="12"/>
      <c r="AC295" s="12"/>
      <c r="AD295" s="12"/>
      <c r="AE295" s="12"/>
      <c r="AF295" s="12"/>
      <c r="AG295" s="12"/>
      <c r="AH295" s="12"/>
      <c r="AI295" s="12"/>
    </row>
    <row r="296" spans="20:35" ht="12.75" customHeight="1" x14ac:dyDescent="0.25">
      <c r="T296" s="12"/>
      <c r="U296" s="12"/>
      <c r="W296" s="45" t="str">
        <f>"種 目"</f>
        <v>種 目</v>
      </c>
      <c r="X296" s="45"/>
      <c r="Y296" s="45"/>
      <c r="Z296" s="45" t="str">
        <f>$C$5</f>
        <v>共通男子 走幅跳</v>
      </c>
      <c r="AA296" s="45"/>
      <c r="AB296" s="45"/>
      <c r="AC296" s="45"/>
      <c r="AD296" s="45"/>
      <c r="AE296" s="45"/>
      <c r="AF296" s="45"/>
      <c r="AG296" s="26"/>
      <c r="AH296" s="12"/>
      <c r="AI296" s="12"/>
    </row>
    <row r="297" spans="20:35" ht="12.75" customHeight="1" x14ac:dyDescent="0.25">
      <c r="T297" s="12"/>
      <c r="U297" s="12"/>
      <c r="V297" s="26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26"/>
      <c r="AH297" s="12"/>
      <c r="AI297" s="12"/>
    </row>
    <row r="298" spans="20:35" ht="12.75" customHeight="1" x14ac:dyDescent="0.25">
      <c r="T298" s="12"/>
      <c r="U298" s="12"/>
      <c r="V298" s="26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26"/>
      <c r="AH298" s="12"/>
      <c r="AI298" s="12"/>
    </row>
    <row r="299" spans="20:35" ht="12.75" customHeight="1" x14ac:dyDescent="0.25">
      <c r="T299" s="12"/>
      <c r="U299" s="12"/>
      <c r="V299" s="26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26"/>
      <c r="AH299" s="12"/>
      <c r="AI299" s="12"/>
    </row>
    <row r="300" spans="20:35" ht="12.75" customHeight="1" x14ac:dyDescent="0.25">
      <c r="T300" s="12"/>
      <c r="U300" s="12"/>
      <c r="V300" s="26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26"/>
      <c r="AH300" s="12"/>
      <c r="AI300" s="12"/>
    </row>
    <row r="301" spans="20:35" ht="12.75" customHeight="1" x14ac:dyDescent="0.25">
      <c r="T301" s="12"/>
      <c r="U301" s="12"/>
      <c r="V301" s="26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6"/>
      <c r="AH301" s="12"/>
      <c r="AI301" s="12"/>
    </row>
    <row r="302" spans="20:35" ht="12.75" customHeight="1" x14ac:dyDescent="0.25">
      <c r="W302" s="44" t="str">
        <f>VLOOKUP(S271,$M$11:$R$29,2,FALSE)</f>
        <v>第5位</v>
      </c>
      <c r="X302" s="44"/>
      <c r="Y302" s="44"/>
      <c r="Z302" s="45" t="str">
        <f>VLOOKUP(S271,$M$11:$R$29,5,FALSE)</f>
        <v>記録  6m01 (+1.9)</v>
      </c>
      <c r="AA302" s="45"/>
      <c r="AB302" s="45"/>
      <c r="AC302" s="45"/>
      <c r="AD302" s="45"/>
      <c r="AE302" s="45"/>
      <c r="AF302" s="45"/>
      <c r="AG302" s="26"/>
      <c r="AH302" s="12"/>
      <c r="AI302" s="12"/>
    </row>
    <row r="303" spans="20:35" ht="12.75" customHeight="1" x14ac:dyDescent="0.25">
      <c r="V303" s="28"/>
      <c r="W303" s="44"/>
      <c r="X303" s="44"/>
      <c r="Y303" s="44"/>
      <c r="Z303" s="45"/>
      <c r="AA303" s="45"/>
      <c r="AB303" s="45"/>
      <c r="AC303" s="45"/>
      <c r="AD303" s="45"/>
      <c r="AE303" s="45"/>
      <c r="AF303" s="45"/>
      <c r="AG303" s="26"/>
      <c r="AH303" s="12"/>
      <c r="AI303" s="12"/>
    </row>
    <row r="304" spans="20:35" ht="12.75" customHeight="1" x14ac:dyDescent="0.25">
      <c r="V304" s="28"/>
      <c r="W304" s="44"/>
      <c r="X304" s="44"/>
      <c r="Y304" s="44"/>
      <c r="Z304" s="45"/>
      <c r="AA304" s="45"/>
      <c r="AB304" s="45"/>
      <c r="AC304" s="45"/>
      <c r="AD304" s="45"/>
      <c r="AE304" s="45"/>
      <c r="AF304" s="45"/>
      <c r="AG304" s="26"/>
      <c r="AH304" s="12"/>
      <c r="AI304" s="12"/>
    </row>
    <row r="305" spans="20:35" ht="12.75" customHeight="1" x14ac:dyDescent="0.25">
      <c r="V305" s="28"/>
      <c r="W305" s="44"/>
      <c r="X305" s="44"/>
      <c r="Y305" s="44"/>
      <c r="Z305" s="45"/>
      <c r="AA305" s="45"/>
      <c r="AB305" s="45"/>
      <c r="AC305" s="45"/>
      <c r="AD305" s="45"/>
      <c r="AE305" s="45"/>
      <c r="AF305" s="45"/>
      <c r="AG305" s="26"/>
      <c r="AH305" s="12"/>
      <c r="AI305" s="12"/>
    </row>
    <row r="306" spans="20:35" ht="12.75" customHeight="1" x14ac:dyDescent="0.25">
      <c r="V306" s="28"/>
      <c r="W306" s="44"/>
      <c r="X306" s="44"/>
      <c r="Y306" s="44"/>
      <c r="Z306" s="45"/>
      <c r="AA306" s="45"/>
      <c r="AB306" s="45"/>
      <c r="AC306" s="45"/>
      <c r="AD306" s="45"/>
      <c r="AE306" s="45"/>
      <c r="AF306" s="45"/>
      <c r="AG306" s="26"/>
      <c r="AH306" s="12"/>
      <c r="AI306" s="12"/>
    </row>
    <row r="307" spans="20:35" ht="12.75" customHeight="1" x14ac:dyDescent="0.25">
      <c r="T307" s="12"/>
      <c r="Y307" s="46" t="str">
        <f>VLOOKUP(S271,$M$11:$R$29,6,FALSE)</f>
        <v>2県総体出場nd 5.97</v>
      </c>
      <c r="Z307" s="46"/>
      <c r="AA307" s="46"/>
      <c r="AB307" s="46"/>
      <c r="AC307" s="46"/>
      <c r="AD307" s="46"/>
      <c r="AE307" s="46"/>
      <c r="AF307" s="46"/>
      <c r="AG307" s="46"/>
      <c r="AH307" s="12"/>
      <c r="AI307" s="12"/>
    </row>
    <row r="308" spans="20:35" ht="12.75" customHeight="1" x14ac:dyDescent="0.25">
      <c r="T308" s="12"/>
      <c r="U308" s="12"/>
      <c r="V308" s="12"/>
      <c r="Y308" s="46"/>
      <c r="Z308" s="46"/>
      <c r="AA308" s="46"/>
      <c r="AB308" s="46"/>
      <c r="AC308" s="46"/>
      <c r="AD308" s="46"/>
      <c r="AE308" s="46"/>
      <c r="AF308" s="46"/>
      <c r="AG308" s="46"/>
      <c r="AH308" s="12"/>
      <c r="AI308" s="12"/>
    </row>
    <row r="309" spans="20:35" ht="13.5" customHeight="1" x14ac:dyDescent="0.25">
      <c r="T309" s="12"/>
      <c r="U309" s="12"/>
      <c r="V309" s="12"/>
      <c r="W309" s="12"/>
      <c r="X309" s="12"/>
      <c r="Y309" s="22"/>
      <c r="Z309" s="22"/>
      <c r="AA309" s="22"/>
      <c r="AB309" s="22"/>
      <c r="AC309" s="22"/>
      <c r="AD309" s="22"/>
      <c r="AE309" s="22"/>
      <c r="AF309" s="22"/>
      <c r="AG309" s="22"/>
      <c r="AH309" s="12"/>
      <c r="AI309" s="12"/>
    </row>
    <row r="310" spans="20:35" x14ac:dyDescent="0.25"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</row>
    <row r="311" spans="20:35" x14ac:dyDescent="0.25"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</row>
    <row r="312" spans="20:35" x14ac:dyDescent="0.25"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</row>
    <row r="313" spans="20:35" ht="12.75" customHeight="1" x14ac:dyDescent="0.25">
      <c r="T313" s="12"/>
      <c r="U313" s="12"/>
      <c r="V313" s="47" t="e">
        <f>VLOOKUP(S271,$M$11:$R$29,4,FALSE)&amp;"　"</f>
        <v>#REF!</v>
      </c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12"/>
      <c r="AI313" s="12"/>
    </row>
    <row r="314" spans="20:35" ht="12.75" customHeight="1" x14ac:dyDescent="0.25">
      <c r="T314" s="12"/>
      <c r="U314" s="12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12"/>
      <c r="AI314" s="12"/>
    </row>
    <row r="315" spans="20:35" ht="12.75" customHeight="1" x14ac:dyDescent="0.25">
      <c r="T315" s="12"/>
      <c r="U315" s="12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12"/>
      <c r="AI315" s="12"/>
    </row>
    <row r="316" spans="20:35" ht="12.75" customHeight="1" x14ac:dyDescent="0.25">
      <c r="T316" s="12"/>
      <c r="U316" s="12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12"/>
      <c r="AI316" s="12"/>
    </row>
    <row r="317" spans="20:35" ht="12.75" customHeight="1" x14ac:dyDescent="0.25">
      <c r="T317" s="12"/>
      <c r="U317" s="12"/>
      <c r="V317" s="49" t="str">
        <f>VLOOKUP(S271,$M$11:$R$29,3,FALSE)</f>
        <v>酒井　健斗</v>
      </c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  <c r="AG317" s="49"/>
      <c r="AH317" s="12"/>
      <c r="AI317" s="12"/>
    </row>
    <row r="318" spans="20:35" ht="12.75" customHeight="1" x14ac:dyDescent="0.25">
      <c r="T318" s="12"/>
      <c r="U318" s="12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49"/>
      <c r="AH318" s="12"/>
      <c r="AI318" s="12"/>
    </row>
    <row r="319" spans="20:35" ht="12.75" customHeight="1" x14ac:dyDescent="0.25">
      <c r="T319" s="12"/>
      <c r="U319" s="12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12"/>
      <c r="AI319" s="12"/>
    </row>
    <row r="320" spans="20:35" ht="12.75" customHeight="1" x14ac:dyDescent="0.25">
      <c r="T320" s="12"/>
      <c r="U320" s="12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12"/>
      <c r="AI320" s="12"/>
    </row>
    <row r="321" spans="19:35" ht="12.75" customHeight="1" x14ac:dyDescent="0.25">
      <c r="T321" s="12"/>
      <c r="U321" s="12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12"/>
      <c r="AI321" s="12"/>
    </row>
    <row r="322" spans="19:35" x14ac:dyDescent="0.25">
      <c r="T322" s="12"/>
      <c r="U322" s="12"/>
      <c r="V322" s="49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  <c r="AG322" s="49"/>
      <c r="AH322" s="12"/>
      <c r="AI322" s="12"/>
    </row>
    <row r="323" spans="19:35" x14ac:dyDescent="0.25">
      <c r="T323" s="12"/>
      <c r="U323" s="12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49"/>
      <c r="AH323" s="12"/>
      <c r="AI323" s="12"/>
    </row>
    <row r="326" spans="19:35" ht="12.75" customHeight="1" x14ac:dyDescent="0.25">
      <c r="Z326" s="13"/>
      <c r="AA326" s="48">
        <f ca="1">$O$5</f>
        <v>45567</v>
      </c>
      <c r="AB326" s="48"/>
      <c r="AC326" s="48"/>
      <c r="AD326" s="48"/>
      <c r="AE326" s="48"/>
      <c r="AF326" s="48"/>
      <c r="AG326" s="48"/>
    </row>
    <row r="327" spans="19:35" ht="12.75" customHeight="1" x14ac:dyDescent="0.25">
      <c r="Z327" s="13"/>
      <c r="AA327" s="48"/>
      <c r="AB327" s="48"/>
      <c r="AC327" s="48"/>
      <c r="AD327" s="48"/>
      <c r="AE327" s="48"/>
      <c r="AF327" s="48"/>
      <c r="AG327" s="48"/>
    </row>
    <row r="328" spans="19:35" x14ac:dyDescent="0.25">
      <c r="AA328" s="48"/>
      <c r="AB328" s="48"/>
      <c r="AC328" s="48"/>
      <c r="AD328" s="48"/>
      <c r="AE328" s="48"/>
      <c r="AF328" s="48"/>
      <c r="AG328" s="48"/>
    </row>
    <row r="331" spans="19:35" ht="15" customHeight="1" x14ac:dyDescent="0.25">
      <c r="S331" s="15">
        <v>6</v>
      </c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</row>
    <row r="332" spans="19:35" ht="15" customHeight="1" x14ac:dyDescent="0.25"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</row>
    <row r="333" spans="19:35" ht="15" customHeight="1" x14ac:dyDescent="0.25"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</row>
    <row r="334" spans="19:35" ht="15" customHeight="1" x14ac:dyDescent="0.25"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</row>
    <row r="335" spans="19:35" ht="15" customHeight="1" x14ac:dyDescent="0.25"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</row>
    <row r="336" spans="19:35" ht="12" customHeight="1" x14ac:dyDescent="0.25"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</row>
    <row r="337" spans="19:35" ht="12.75" customHeight="1" x14ac:dyDescent="0.25"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50" t="s">
        <v>11</v>
      </c>
      <c r="AF337" s="50"/>
      <c r="AG337" s="12"/>
      <c r="AH337" s="12"/>
      <c r="AI337" s="12"/>
    </row>
    <row r="338" spans="19:35" ht="12.75" customHeight="1" x14ac:dyDescent="0.25"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50"/>
      <c r="AF338" s="50"/>
      <c r="AG338" s="12"/>
      <c r="AH338" s="12"/>
      <c r="AI338" s="12"/>
    </row>
    <row r="339" spans="19:35" x14ac:dyDescent="0.25"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50"/>
      <c r="AF339" s="50"/>
      <c r="AG339" s="12"/>
      <c r="AH339" s="12"/>
      <c r="AI339" s="12"/>
    </row>
    <row r="340" spans="19:35" x14ac:dyDescent="0.25"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4"/>
      <c r="AE340" s="14"/>
      <c r="AF340" s="12"/>
      <c r="AG340" s="12"/>
      <c r="AH340" s="12"/>
    </row>
    <row r="341" spans="19:35" x14ac:dyDescent="0.25"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4"/>
      <c r="AE341" s="14"/>
      <c r="AF341" s="12"/>
      <c r="AG341" s="12"/>
      <c r="AH341" s="12"/>
    </row>
    <row r="342" spans="19:35" x14ac:dyDescent="0.25"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4"/>
      <c r="AE342" s="14"/>
      <c r="AF342" s="12"/>
      <c r="AG342" s="12"/>
      <c r="AH342" s="12"/>
    </row>
    <row r="343" spans="19:35" x14ac:dyDescent="0.25"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4"/>
      <c r="AE343" s="14"/>
      <c r="AF343" s="12"/>
      <c r="AG343" s="12"/>
      <c r="AH343" s="12"/>
    </row>
    <row r="344" spans="19:35" x14ac:dyDescent="0.25">
      <c r="S344" s="12"/>
      <c r="T344" s="12"/>
      <c r="U344" s="12"/>
      <c r="V344" s="12"/>
      <c r="W344" s="12"/>
      <c r="X344" s="12"/>
      <c r="AB344" s="12"/>
      <c r="AC344" s="12"/>
      <c r="AD344" s="14"/>
      <c r="AE344" s="14"/>
      <c r="AF344" s="12"/>
      <c r="AG344" s="12"/>
      <c r="AH344" s="12"/>
    </row>
    <row r="345" spans="19:35" x14ac:dyDescent="0.25">
      <c r="T345" s="12"/>
      <c r="U345" s="12"/>
      <c r="V345" s="12"/>
      <c r="W345" s="12"/>
      <c r="X345" s="12"/>
      <c r="AB345" s="12"/>
      <c r="AC345" s="12"/>
      <c r="AD345" s="12"/>
      <c r="AE345" s="12"/>
      <c r="AF345" s="12"/>
      <c r="AG345" s="12"/>
      <c r="AH345" s="12"/>
      <c r="AI345" s="12"/>
    </row>
    <row r="346" spans="19:35" x14ac:dyDescent="0.25">
      <c r="T346" s="12"/>
      <c r="U346" s="12"/>
      <c r="V346" s="12"/>
      <c r="W346" s="12"/>
      <c r="X346" s="12"/>
      <c r="AB346" s="12"/>
      <c r="AC346" s="12"/>
      <c r="AD346" s="12"/>
      <c r="AE346" s="12"/>
      <c r="AF346" s="12"/>
      <c r="AG346" s="12"/>
      <c r="AH346" s="12"/>
      <c r="AI346" s="12"/>
    </row>
    <row r="347" spans="19:35" x14ac:dyDescent="0.25">
      <c r="T347" s="12"/>
      <c r="U347" s="12"/>
      <c r="V347" s="12"/>
      <c r="W347" s="12"/>
      <c r="X347" s="12"/>
      <c r="AB347" s="12"/>
      <c r="AC347" s="12"/>
      <c r="AD347" s="12"/>
      <c r="AE347" s="12"/>
      <c r="AF347" s="12"/>
      <c r="AG347" s="12"/>
      <c r="AH347" s="12"/>
      <c r="AI347" s="12"/>
    </row>
    <row r="348" spans="19:35" x14ac:dyDescent="0.25">
      <c r="T348" s="12"/>
      <c r="U348" s="12"/>
      <c r="V348" s="12"/>
      <c r="W348" s="12"/>
      <c r="X348" s="12"/>
      <c r="AB348" s="12"/>
      <c r="AC348" s="12"/>
      <c r="AD348" s="12"/>
      <c r="AE348" s="12"/>
      <c r="AF348" s="12"/>
      <c r="AG348" s="12"/>
      <c r="AH348" s="12"/>
      <c r="AI348" s="12"/>
    </row>
    <row r="349" spans="19:35" x14ac:dyDescent="0.25">
      <c r="T349" s="12"/>
      <c r="U349" s="12"/>
      <c r="V349" s="12"/>
      <c r="W349" s="12"/>
      <c r="X349" s="12"/>
      <c r="AB349" s="12"/>
      <c r="AC349" s="12"/>
      <c r="AD349" s="12"/>
      <c r="AE349" s="12"/>
      <c r="AF349" s="12"/>
      <c r="AG349" s="12"/>
      <c r="AH349" s="12"/>
      <c r="AI349" s="12"/>
    </row>
    <row r="350" spans="19:35" x14ac:dyDescent="0.25">
      <c r="T350" s="12"/>
      <c r="U350" s="12"/>
      <c r="V350" s="12"/>
      <c r="W350" s="12"/>
      <c r="X350" s="12"/>
      <c r="AB350" s="12"/>
      <c r="AC350" s="12"/>
      <c r="AD350" s="12"/>
      <c r="AE350" s="12"/>
      <c r="AF350" s="12"/>
      <c r="AG350" s="12"/>
      <c r="AH350" s="12"/>
      <c r="AI350" s="12"/>
    </row>
    <row r="351" spans="19:35" x14ac:dyDescent="0.25">
      <c r="T351" s="12"/>
      <c r="U351" s="12"/>
      <c r="V351" s="12"/>
      <c r="W351" s="12"/>
      <c r="X351" s="12"/>
      <c r="AB351" s="12"/>
      <c r="AC351" s="12"/>
      <c r="AD351" s="12"/>
      <c r="AE351" s="12"/>
      <c r="AF351" s="12"/>
      <c r="AG351" s="12"/>
      <c r="AH351" s="12"/>
      <c r="AI351" s="12"/>
    </row>
    <row r="352" spans="19:35" x14ac:dyDescent="0.25">
      <c r="T352" s="12"/>
      <c r="U352" s="12"/>
      <c r="V352" s="12"/>
      <c r="W352" s="12"/>
      <c r="X352" s="12"/>
      <c r="AB352" s="12"/>
      <c r="AC352" s="12"/>
      <c r="AD352" s="12"/>
      <c r="AE352" s="12"/>
      <c r="AF352" s="12"/>
      <c r="AG352" s="12"/>
      <c r="AH352" s="12"/>
      <c r="AI352" s="12"/>
    </row>
    <row r="353" spans="20:35" x14ac:dyDescent="0.25">
      <c r="T353" s="12"/>
      <c r="U353" s="12"/>
      <c r="V353" s="12"/>
      <c r="W353" s="12"/>
      <c r="X353" s="12"/>
      <c r="AB353" s="12"/>
      <c r="AC353" s="12"/>
      <c r="AD353" s="12"/>
      <c r="AE353" s="12"/>
      <c r="AF353" s="12"/>
      <c r="AG353" s="12"/>
      <c r="AH353" s="12"/>
      <c r="AI353" s="12"/>
    </row>
    <row r="354" spans="20:35" x14ac:dyDescent="0.25">
      <c r="T354" s="12"/>
      <c r="U354" s="12"/>
      <c r="V354" s="12"/>
      <c r="W354" s="12"/>
      <c r="X354" s="12"/>
      <c r="AB354" s="12"/>
      <c r="AC354" s="12"/>
      <c r="AD354" s="12"/>
      <c r="AE354" s="12"/>
      <c r="AF354" s="12"/>
      <c r="AG354" s="12"/>
      <c r="AH354" s="12"/>
      <c r="AI354" s="12"/>
    </row>
    <row r="355" spans="20:35" x14ac:dyDescent="0.25">
      <c r="T355" s="12"/>
      <c r="U355" s="12"/>
      <c r="V355" s="12"/>
      <c r="W355" s="12"/>
      <c r="X355" s="12"/>
      <c r="AB355" s="12"/>
      <c r="AC355" s="12"/>
      <c r="AD355" s="12"/>
      <c r="AE355" s="12"/>
      <c r="AF355" s="12"/>
      <c r="AG355" s="12"/>
      <c r="AH355" s="12"/>
      <c r="AI355" s="12"/>
    </row>
    <row r="356" spans="20:35" ht="12.75" customHeight="1" x14ac:dyDescent="0.25">
      <c r="T356" s="12"/>
      <c r="U356" s="12"/>
      <c r="W356" s="45" t="str">
        <f>"種 目"</f>
        <v>種 目</v>
      </c>
      <c r="X356" s="45"/>
      <c r="Y356" s="45"/>
      <c r="Z356" s="45" t="str">
        <f>$C$5</f>
        <v>共通男子 走幅跳</v>
      </c>
      <c r="AA356" s="45"/>
      <c r="AB356" s="45"/>
      <c r="AC356" s="45"/>
      <c r="AD356" s="45"/>
      <c r="AE356" s="45"/>
      <c r="AF356" s="45"/>
      <c r="AG356" s="26"/>
      <c r="AH356" s="12"/>
      <c r="AI356" s="12"/>
    </row>
    <row r="357" spans="20:35" ht="12.75" customHeight="1" x14ac:dyDescent="0.25">
      <c r="T357" s="12"/>
      <c r="U357" s="12"/>
      <c r="V357" s="26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26"/>
      <c r="AH357" s="12"/>
      <c r="AI357" s="12"/>
    </row>
    <row r="358" spans="20:35" ht="12.75" customHeight="1" x14ac:dyDescent="0.25">
      <c r="T358" s="12"/>
      <c r="U358" s="12"/>
      <c r="V358" s="26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26"/>
      <c r="AH358" s="12"/>
      <c r="AI358" s="12"/>
    </row>
    <row r="359" spans="20:35" ht="12.75" customHeight="1" x14ac:dyDescent="0.25">
      <c r="T359" s="12"/>
      <c r="U359" s="12"/>
      <c r="V359" s="26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26"/>
      <c r="AH359" s="12"/>
      <c r="AI359" s="12"/>
    </row>
    <row r="360" spans="20:35" ht="12.75" customHeight="1" x14ac:dyDescent="0.25">
      <c r="T360" s="12"/>
      <c r="U360" s="12"/>
      <c r="V360" s="26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26"/>
      <c r="AH360" s="12"/>
      <c r="AI360" s="12"/>
    </row>
    <row r="361" spans="20:35" ht="12.75" customHeight="1" x14ac:dyDescent="0.25">
      <c r="T361" s="12"/>
      <c r="U361" s="12"/>
      <c r="V361" s="26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6"/>
      <c r="AH361" s="12"/>
      <c r="AI361" s="12"/>
    </row>
    <row r="362" spans="20:35" ht="12.75" customHeight="1" x14ac:dyDescent="0.25">
      <c r="W362" s="44" t="str">
        <f>VLOOKUP(S331,$M$11:$R$29,2,FALSE)</f>
        <v>第6位</v>
      </c>
      <c r="X362" s="44"/>
      <c r="Y362" s="44"/>
      <c r="Z362" s="45" t="str">
        <f>VLOOKUP(S331,$M$11:$R$29,5,FALSE)</f>
        <v>記録  6m01 (+2.2)</v>
      </c>
      <c r="AA362" s="45"/>
      <c r="AB362" s="45"/>
      <c r="AC362" s="45"/>
      <c r="AD362" s="45"/>
      <c r="AE362" s="45"/>
      <c r="AF362" s="45"/>
      <c r="AG362" s="26"/>
      <c r="AH362" s="12"/>
      <c r="AI362" s="12"/>
    </row>
    <row r="363" spans="20:35" ht="12.75" customHeight="1" x14ac:dyDescent="0.25">
      <c r="V363" s="28"/>
      <c r="W363" s="44"/>
      <c r="X363" s="44"/>
      <c r="Y363" s="44"/>
      <c r="Z363" s="45"/>
      <c r="AA363" s="45"/>
      <c r="AB363" s="45"/>
      <c r="AC363" s="45"/>
      <c r="AD363" s="45"/>
      <c r="AE363" s="45"/>
      <c r="AF363" s="45"/>
      <c r="AG363" s="26"/>
      <c r="AH363" s="12"/>
      <c r="AI363" s="12"/>
    </row>
    <row r="364" spans="20:35" ht="12.75" customHeight="1" x14ac:dyDescent="0.25">
      <c r="V364" s="28"/>
      <c r="W364" s="44"/>
      <c r="X364" s="44"/>
      <c r="Y364" s="44"/>
      <c r="Z364" s="45"/>
      <c r="AA364" s="45"/>
      <c r="AB364" s="45"/>
      <c r="AC364" s="45"/>
      <c r="AD364" s="45"/>
      <c r="AE364" s="45"/>
      <c r="AF364" s="45"/>
      <c r="AG364" s="26"/>
      <c r="AH364" s="12"/>
      <c r="AI364" s="12"/>
    </row>
    <row r="365" spans="20:35" ht="12.75" customHeight="1" x14ac:dyDescent="0.25">
      <c r="V365" s="28"/>
      <c r="W365" s="44"/>
      <c r="X365" s="44"/>
      <c r="Y365" s="44"/>
      <c r="Z365" s="45"/>
      <c r="AA365" s="45"/>
      <c r="AB365" s="45"/>
      <c r="AC365" s="45"/>
      <c r="AD365" s="45"/>
      <c r="AE365" s="45"/>
      <c r="AF365" s="45"/>
      <c r="AG365" s="26"/>
      <c r="AH365" s="12"/>
      <c r="AI365" s="12"/>
    </row>
    <row r="366" spans="20:35" ht="12.75" customHeight="1" x14ac:dyDescent="0.25">
      <c r="V366" s="28"/>
      <c r="W366" s="44"/>
      <c r="X366" s="44"/>
      <c r="Y366" s="44"/>
      <c r="Z366" s="45"/>
      <c r="AA366" s="45"/>
      <c r="AB366" s="45"/>
      <c r="AC366" s="45"/>
      <c r="AD366" s="45"/>
      <c r="AE366" s="45"/>
      <c r="AF366" s="45"/>
      <c r="AG366" s="26"/>
      <c r="AH366" s="12"/>
      <c r="AI366" s="12"/>
    </row>
    <row r="367" spans="20:35" ht="12.75" customHeight="1" x14ac:dyDescent="0.25">
      <c r="T367" s="12"/>
      <c r="Y367" s="46" t="str">
        <f>VLOOKUP(S331,$M$11:$R$29,6,FALSE)</f>
        <v>2県総体出場nd公認:5.80(0.2)</v>
      </c>
      <c r="Z367" s="46"/>
      <c r="AA367" s="46"/>
      <c r="AB367" s="46"/>
      <c r="AC367" s="46"/>
      <c r="AD367" s="46"/>
      <c r="AE367" s="46"/>
      <c r="AF367" s="46"/>
      <c r="AG367" s="46"/>
      <c r="AH367" s="12"/>
      <c r="AI367" s="12"/>
    </row>
    <row r="368" spans="20:35" ht="12.75" customHeight="1" x14ac:dyDescent="0.25">
      <c r="T368" s="12"/>
      <c r="U368" s="12"/>
      <c r="V368" s="12"/>
      <c r="Y368" s="46"/>
      <c r="Z368" s="46"/>
      <c r="AA368" s="46"/>
      <c r="AB368" s="46"/>
      <c r="AC368" s="46"/>
      <c r="AD368" s="46"/>
      <c r="AE368" s="46"/>
      <c r="AF368" s="46"/>
      <c r="AG368" s="46"/>
      <c r="AH368" s="12"/>
      <c r="AI368" s="12"/>
    </row>
    <row r="369" spans="20:35" ht="13.5" customHeight="1" x14ac:dyDescent="0.25">
      <c r="T369" s="12"/>
      <c r="U369" s="12"/>
      <c r="V369" s="12"/>
      <c r="W369" s="12"/>
      <c r="X369" s="12"/>
      <c r="Y369" s="22"/>
      <c r="Z369" s="22"/>
      <c r="AA369" s="22"/>
      <c r="AB369" s="22"/>
      <c r="AC369" s="22"/>
      <c r="AD369" s="22"/>
      <c r="AE369" s="22"/>
      <c r="AF369" s="22"/>
      <c r="AG369" s="22"/>
      <c r="AH369" s="12"/>
      <c r="AI369" s="12"/>
    </row>
    <row r="370" spans="20:35" x14ac:dyDescent="0.25"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</row>
    <row r="371" spans="20:35" x14ac:dyDescent="0.25"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</row>
    <row r="372" spans="20:35" x14ac:dyDescent="0.25"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</row>
    <row r="373" spans="20:35" ht="12.75" customHeight="1" x14ac:dyDescent="0.25">
      <c r="T373" s="12"/>
      <c r="U373" s="12"/>
      <c r="V373" s="47" t="e">
        <f>VLOOKUP(S331,$M$11:$R$29,4,FALSE)&amp;"　"</f>
        <v>#REF!</v>
      </c>
      <c r="W373" s="47"/>
      <c r="X373" s="47"/>
      <c r="Y373" s="47"/>
      <c r="Z373" s="47"/>
      <c r="AA373" s="47"/>
      <c r="AB373" s="47"/>
      <c r="AC373" s="47"/>
      <c r="AD373" s="47"/>
      <c r="AE373" s="47"/>
      <c r="AF373" s="47"/>
      <c r="AG373" s="47"/>
      <c r="AH373" s="12"/>
      <c r="AI373" s="12"/>
    </row>
    <row r="374" spans="20:35" ht="12.75" customHeight="1" x14ac:dyDescent="0.25">
      <c r="T374" s="12"/>
      <c r="U374" s="12"/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  <c r="AH374" s="12"/>
      <c r="AI374" s="12"/>
    </row>
    <row r="375" spans="20:35" ht="12.75" customHeight="1" x14ac:dyDescent="0.25">
      <c r="T375" s="12"/>
      <c r="U375" s="12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/>
      <c r="AG375" s="47"/>
      <c r="AH375" s="12"/>
      <c r="AI375" s="12"/>
    </row>
    <row r="376" spans="20:35" ht="12.75" customHeight="1" x14ac:dyDescent="0.25">
      <c r="T376" s="12"/>
      <c r="U376" s="12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  <c r="AH376" s="12"/>
      <c r="AI376" s="12"/>
    </row>
    <row r="377" spans="20:35" ht="12.75" customHeight="1" x14ac:dyDescent="0.25">
      <c r="T377" s="12"/>
      <c r="U377" s="12"/>
      <c r="V377" s="49" t="str">
        <f>VLOOKUP(S331,$M$11:$R$29,3,FALSE)</f>
        <v>青木　杏利</v>
      </c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49"/>
      <c r="AH377" s="12"/>
      <c r="AI377" s="12"/>
    </row>
    <row r="378" spans="20:35" ht="12.75" customHeight="1" x14ac:dyDescent="0.25">
      <c r="T378" s="12"/>
      <c r="U378" s="12"/>
      <c r="V378" s="49"/>
      <c r="W378" s="49"/>
      <c r="X378" s="49"/>
      <c r="Y378" s="49"/>
      <c r="Z378" s="49"/>
      <c r="AA378" s="49"/>
      <c r="AB378" s="49"/>
      <c r="AC378" s="49"/>
      <c r="AD378" s="49"/>
      <c r="AE378" s="49"/>
      <c r="AF378" s="49"/>
      <c r="AG378" s="49"/>
      <c r="AH378" s="12"/>
      <c r="AI378" s="12"/>
    </row>
    <row r="379" spans="20:35" ht="12.75" customHeight="1" x14ac:dyDescent="0.25">
      <c r="T379" s="12"/>
      <c r="U379" s="12"/>
      <c r="V379" s="49"/>
      <c r="W379" s="49"/>
      <c r="X379" s="49"/>
      <c r="Y379" s="49"/>
      <c r="Z379" s="49"/>
      <c r="AA379" s="49"/>
      <c r="AB379" s="49"/>
      <c r="AC379" s="49"/>
      <c r="AD379" s="49"/>
      <c r="AE379" s="49"/>
      <c r="AF379" s="49"/>
      <c r="AG379" s="49"/>
      <c r="AH379" s="12"/>
      <c r="AI379" s="12"/>
    </row>
    <row r="380" spans="20:35" ht="12.75" customHeight="1" x14ac:dyDescent="0.25">
      <c r="T380" s="12"/>
      <c r="U380" s="12"/>
      <c r="V380" s="49"/>
      <c r="W380" s="49"/>
      <c r="X380" s="49"/>
      <c r="Y380" s="49"/>
      <c r="Z380" s="49"/>
      <c r="AA380" s="49"/>
      <c r="AB380" s="49"/>
      <c r="AC380" s="49"/>
      <c r="AD380" s="49"/>
      <c r="AE380" s="49"/>
      <c r="AF380" s="49"/>
      <c r="AG380" s="49"/>
      <c r="AH380" s="12"/>
      <c r="AI380" s="12"/>
    </row>
    <row r="381" spans="20:35" ht="12.75" customHeight="1" x14ac:dyDescent="0.25">
      <c r="T381" s="12"/>
      <c r="U381" s="12"/>
      <c r="V381" s="49"/>
      <c r="W381" s="49"/>
      <c r="X381" s="49"/>
      <c r="Y381" s="49"/>
      <c r="Z381" s="49"/>
      <c r="AA381" s="49"/>
      <c r="AB381" s="49"/>
      <c r="AC381" s="49"/>
      <c r="AD381" s="49"/>
      <c r="AE381" s="49"/>
      <c r="AF381" s="49"/>
      <c r="AG381" s="49"/>
      <c r="AH381" s="12"/>
      <c r="AI381" s="12"/>
    </row>
    <row r="382" spans="20:35" x14ac:dyDescent="0.25">
      <c r="T382" s="12"/>
      <c r="U382" s="12"/>
      <c r="V382" s="49"/>
      <c r="W382" s="49"/>
      <c r="X382" s="49"/>
      <c r="Y382" s="49"/>
      <c r="Z382" s="49"/>
      <c r="AA382" s="49"/>
      <c r="AB382" s="49"/>
      <c r="AC382" s="49"/>
      <c r="AD382" s="49"/>
      <c r="AE382" s="49"/>
      <c r="AF382" s="49"/>
      <c r="AG382" s="49"/>
      <c r="AH382" s="12"/>
      <c r="AI382" s="12"/>
    </row>
    <row r="383" spans="20:35" x14ac:dyDescent="0.25">
      <c r="T383" s="12"/>
      <c r="U383" s="12"/>
      <c r="V383" s="49"/>
      <c r="W383" s="49"/>
      <c r="X383" s="49"/>
      <c r="Y383" s="49"/>
      <c r="Z383" s="49"/>
      <c r="AA383" s="49"/>
      <c r="AB383" s="49"/>
      <c r="AC383" s="49"/>
      <c r="AD383" s="49"/>
      <c r="AE383" s="49"/>
      <c r="AF383" s="49"/>
      <c r="AG383" s="49"/>
      <c r="AH383" s="12"/>
      <c r="AI383" s="12"/>
    </row>
    <row r="386" spans="19:35" ht="12.75" customHeight="1" x14ac:dyDescent="0.25">
      <c r="Z386" s="13"/>
      <c r="AA386" s="48">
        <f ca="1">$O$5</f>
        <v>45567</v>
      </c>
      <c r="AB386" s="48"/>
      <c r="AC386" s="48"/>
      <c r="AD386" s="48"/>
      <c r="AE386" s="48"/>
      <c r="AF386" s="48"/>
      <c r="AG386" s="48"/>
    </row>
    <row r="387" spans="19:35" ht="12.75" customHeight="1" x14ac:dyDescent="0.25">
      <c r="Z387" s="13"/>
      <c r="AA387" s="48"/>
      <c r="AB387" s="48"/>
      <c r="AC387" s="48"/>
      <c r="AD387" s="48"/>
      <c r="AE387" s="48"/>
      <c r="AF387" s="48"/>
      <c r="AG387" s="48"/>
    </row>
    <row r="388" spans="19:35" x14ac:dyDescent="0.25">
      <c r="AA388" s="48"/>
      <c r="AB388" s="48"/>
      <c r="AC388" s="48"/>
      <c r="AD388" s="48"/>
      <c r="AE388" s="48"/>
      <c r="AF388" s="48"/>
      <c r="AG388" s="48"/>
    </row>
    <row r="391" spans="19:35" ht="15" customHeight="1" x14ac:dyDescent="0.25">
      <c r="S391" s="15">
        <v>7</v>
      </c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</row>
    <row r="392" spans="19:35" ht="15" customHeight="1" x14ac:dyDescent="0.25"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</row>
    <row r="393" spans="19:35" ht="15" customHeight="1" x14ac:dyDescent="0.25"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</row>
    <row r="394" spans="19:35" ht="15" customHeight="1" x14ac:dyDescent="0.25"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</row>
    <row r="395" spans="19:35" ht="15" customHeight="1" x14ac:dyDescent="0.25"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</row>
    <row r="396" spans="19:35" ht="12" customHeight="1" x14ac:dyDescent="0.25"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</row>
    <row r="397" spans="19:35" ht="12.75" customHeight="1" x14ac:dyDescent="0.25"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50" t="s">
        <v>11</v>
      </c>
      <c r="AF397" s="50"/>
      <c r="AG397" s="12"/>
      <c r="AH397" s="12"/>
      <c r="AI397" s="12"/>
    </row>
    <row r="398" spans="19:35" ht="12.75" customHeight="1" x14ac:dyDescent="0.25"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50"/>
      <c r="AF398" s="50"/>
      <c r="AG398" s="12"/>
      <c r="AH398" s="12"/>
      <c r="AI398" s="12"/>
    </row>
    <row r="399" spans="19:35" x14ac:dyDescent="0.25"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50"/>
      <c r="AF399" s="50"/>
      <c r="AG399" s="12"/>
      <c r="AH399" s="12"/>
      <c r="AI399" s="12"/>
    </row>
    <row r="400" spans="19:35" x14ac:dyDescent="0.25"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4"/>
      <c r="AE400" s="14"/>
      <c r="AF400" s="12"/>
      <c r="AG400" s="12"/>
      <c r="AH400" s="12"/>
    </row>
    <row r="401" spans="19:35" x14ac:dyDescent="0.25"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4"/>
      <c r="AE401" s="14"/>
      <c r="AF401" s="12"/>
      <c r="AG401" s="12"/>
      <c r="AH401" s="12"/>
    </row>
    <row r="402" spans="19:35" x14ac:dyDescent="0.25"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4"/>
      <c r="AE402" s="14"/>
      <c r="AF402" s="12"/>
      <c r="AG402" s="12"/>
      <c r="AH402" s="12"/>
    </row>
    <row r="403" spans="19:35" x14ac:dyDescent="0.25"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4"/>
      <c r="AE403" s="14"/>
      <c r="AF403" s="12"/>
      <c r="AG403" s="12"/>
      <c r="AH403" s="12"/>
    </row>
    <row r="404" spans="19:35" x14ac:dyDescent="0.25">
      <c r="S404" s="12"/>
      <c r="T404" s="12"/>
      <c r="U404" s="12"/>
      <c r="V404" s="12"/>
      <c r="W404" s="12"/>
      <c r="X404" s="12"/>
      <c r="AB404" s="12"/>
      <c r="AC404" s="12"/>
      <c r="AD404" s="14"/>
      <c r="AE404" s="14"/>
      <c r="AF404" s="12"/>
      <c r="AG404" s="12"/>
      <c r="AH404" s="12"/>
    </row>
    <row r="405" spans="19:35" x14ac:dyDescent="0.25">
      <c r="T405" s="12"/>
      <c r="U405" s="12"/>
      <c r="V405" s="12"/>
      <c r="W405" s="12"/>
      <c r="X405" s="12"/>
      <c r="AB405" s="12"/>
      <c r="AC405" s="12"/>
      <c r="AD405" s="12"/>
      <c r="AE405" s="12"/>
      <c r="AF405" s="12"/>
      <c r="AG405" s="12"/>
      <c r="AH405" s="12"/>
      <c r="AI405" s="12"/>
    </row>
    <row r="406" spans="19:35" x14ac:dyDescent="0.25">
      <c r="T406" s="12"/>
      <c r="U406" s="12"/>
      <c r="V406" s="12"/>
      <c r="W406" s="12"/>
      <c r="X406" s="12"/>
      <c r="AB406" s="12"/>
      <c r="AC406" s="12"/>
      <c r="AD406" s="12"/>
      <c r="AE406" s="12"/>
      <c r="AF406" s="12"/>
      <c r="AG406" s="12"/>
      <c r="AH406" s="12"/>
      <c r="AI406" s="12"/>
    </row>
    <row r="407" spans="19:35" x14ac:dyDescent="0.25">
      <c r="T407" s="12"/>
      <c r="U407" s="12"/>
      <c r="V407" s="12"/>
      <c r="W407" s="12"/>
      <c r="X407" s="12"/>
      <c r="AB407" s="12"/>
      <c r="AC407" s="12"/>
      <c r="AD407" s="12"/>
      <c r="AE407" s="12"/>
      <c r="AF407" s="12"/>
      <c r="AG407" s="12"/>
      <c r="AH407" s="12"/>
      <c r="AI407" s="12"/>
    </row>
    <row r="408" spans="19:35" x14ac:dyDescent="0.25">
      <c r="T408" s="12"/>
      <c r="U408" s="12"/>
      <c r="V408" s="12"/>
      <c r="W408" s="12"/>
      <c r="X408" s="12"/>
      <c r="AB408" s="12"/>
      <c r="AC408" s="12"/>
      <c r="AD408" s="12"/>
      <c r="AE408" s="12"/>
      <c r="AF408" s="12"/>
      <c r="AG408" s="12"/>
      <c r="AH408" s="12"/>
      <c r="AI408" s="12"/>
    </row>
    <row r="409" spans="19:35" x14ac:dyDescent="0.25">
      <c r="T409" s="12"/>
      <c r="U409" s="12"/>
      <c r="V409" s="12"/>
      <c r="W409" s="12"/>
      <c r="X409" s="12"/>
      <c r="AB409" s="12"/>
      <c r="AC409" s="12"/>
      <c r="AD409" s="12"/>
      <c r="AE409" s="12"/>
      <c r="AF409" s="12"/>
      <c r="AG409" s="12"/>
      <c r="AH409" s="12"/>
      <c r="AI409" s="12"/>
    </row>
    <row r="410" spans="19:35" x14ac:dyDescent="0.25">
      <c r="T410" s="12"/>
      <c r="U410" s="12"/>
      <c r="V410" s="12"/>
      <c r="W410" s="12"/>
      <c r="X410" s="12"/>
      <c r="AB410" s="12"/>
      <c r="AC410" s="12"/>
      <c r="AD410" s="12"/>
      <c r="AE410" s="12"/>
      <c r="AF410" s="12"/>
      <c r="AG410" s="12"/>
      <c r="AH410" s="12"/>
      <c r="AI410" s="12"/>
    </row>
    <row r="411" spans="19:35" x14ac:dyDescent="0.25">
      <c r="T411" s="12"/>
      <c r="U411" s="12"/>
      <c r="V411" s="12"/>
      <c r="W411" s="12"/>
      <c r="X411" s="12"/>
      <c r="AB411" s="12"/>
      <c r="AC411" s="12"/>
      <c r="AD411" s="12"/>
      <c r="AE411" s="12"/>
      <c r="AF411" s="12"/>
      <c r="AG411" s="12"/>
      <c r="AH411" s="12"/>
      <c r="AI411" s="12"/>
    </row>
    <row r="412" spans="19:35" x14ac:dyDescent="0.25">
      <c r="T412" s="12"/>
      <c r="U412" s="12"/>
      <c r="V412" s="12"/>
      <c r="W412" s="12"/>
      <c r="X412" s="12"/>
      <c r="AB412" s="12"/>
      <c r="AC412" s="12"/>
      <c r="AD412" s="12"/>
      <c r="AE412" s="12"/>
      <c r="AF412" s="12"/>
      <c r="AG412" s="12"/>
      <c r="AH412" s="12"/>
      <c r="AI412" s="12"/>
    </row>
    <row r="413" spans="19:35" x14ac:dyDescent="0.25">
      <c r="T413" s="12"/>
      <c r="U413" s="12"/>
      <c r="V413" s="12"/>
      <c r="W413" s="12"/>
      <c r="X413" s="12"/>
      <c r="AB413" s="12"/>
      <c r="AC413" s="12"/>
      <c r="AD413" s="12"/>
      <c r="AE413" s="12"/>
      <c r="AF413" s="12"/>
      <c r="AG413" s="12"/>
      <c r="AH413" s="12"/>
      <c r="AI413" s="12"/>
    </row>
    <row r="414" spans="19:35" x14ac:dyDescent="0.25">
      <c r="T414" s="12"/>
      <c r="U414" s="12"/>
      <c r="V414" s="12"/>
      <c r="W414" s="12"/>
      <c r="X414" s="12"/>
      <c r="AB414" s="12"/>
      <c r="AC414" s="12"/>
      <c r="AD414" s="12"/>
      <c r="AE414" s="12"/>
      <c r="AF414" s="12"/>
      <c r="AG414" s="12"/>
      <c r="AH414" s="12"/>
      <c r="AI414" s="12"/>
    </row>
    <row r="415" spans="19:35" x14ac:dyDescent="0.25">
      <c r="T415" s="12"/>
      <c r="U415" s="12"/>
      <c r="V415" s="12"/>
      <c r="W415" s="12"/>
      <c r="X415" s="12"/>
      <c r="AB415" s="12"/>
      <c r="AC415" s="12"/>
      <c r="AD415" s="12"/>
      <c r="AE415" s="12"/>
      <c r="AF415" s="12"/>
      <c r="AG415" s="12"/>
      <c r="AH415" s="12"/>
      <c r="AI415" s="12"/>
    </row>
    <row r="416" spans="19:35" ht="12.75" customHeight="1" x14ac:dyDescent="0.25">
      <c r="T416" s="12"/>
      <c r="U416" s="12"/>
      <c r="W416" s="45" t="str">
        <f>"種 目"</f>
        <v>種 目</v>
      </c>
      <c r="X416" s="45"/>
      <c r="Y416" s="45"/>
      <c r="Z416" s="45" t="str">
        <f>$C$5</f>
        <v>共通男子 走幅跳</v>
      </c>
      <c r="AA416" s="45"/>
      <c r="AB416" s="45"/>
      <c r="AC416" s="45"/>
      <c r="AD416" s="45"/>
      <c r="AE416" s="45"/>
      <c r="AF416" s="45"/>
      <c r="AG416" s="26"/>
      <c r="AH416" s="12"/>
      <c r="AI416" s="12"/>
    </row>
    <row r="417" spans="20:35" ht="12.75" customHeight="1" x14ac:dyDescent="0.25">
      <c r="T417" s="12"/>
      <c r="U417" s="12"/>
      <c r="V417" s="26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26"/>
      <c r="AH417" s="12"/>
      <c r="AI417" s="12"/>
    </row>
    <row r="418" spans="20:35" ht="12.75" customHeight="1" x14ac:dyDescent="0.25">
      <c r="T418" s="12"/>
      <c r="U418" s="12"/>
      <c r="V418" s="26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26"/>
      <c r="AH418" s="12"/>
      <c r="AI418" s="12"/>
    </row>
    <row r="419" spans="20:35" ht="12.75" customHeight="1" x14ac:dyDescent="0.25">
      <c r="T419" s="12"/>
      <c r="U419" s="12"/>
      <c r="V419" s="26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26"/>
      <c r="AH419" s="12"/>
      <c r="AI419" s="12"/>
    </row>
    <row r="420" spans="20:35" ht="12.75" customHeight="1" x14ac:dyDescent="0.25">
      <c r="T420" s="12"/>
      <c r="U420" s="12"/>
      <c r="V420" s="26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26"/>
      <c r="AH420" s="12"/>
      <c r="AI420" s="12"/>
    </row>
    <row r="421" spans="20:35" ht="12.75" customHeight="1" x14ac:dyDescent="0.25">
      <c r="T421" s="12"/>
      <c r="U421" s="12"/>
      <c r="V421" s="26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6"/>
      <c r="AH421" s="12"/>
      <c r="AI421" s="12"/>
    </row>
    <row r="422" spans="20:35" ht="12.75" customHeight="1" x14ac:dyDescent="0.25">
      <c r="W422" s="44" t="str">
        <f>VLOOKUP(S391,$M$11:$R$29,2,FALSE)</f>
        <v>第7位</v>
      </c>
      <c r="X422" s="44"/>
      <c r="Y422" s="44"/>
      <c r="Z422" s="45" t="str">
        <f>VLOOKUP(S391,$M$11:$R$29,5,FALSE)</f>
        <v>記録  5m96 (+2.4)</v>
      </c>
      <c r="AA422" s="45"/>
      <c r="AB422" s="45"/>
      <c r="AC422" s="45"/>
      <c r="AD422" s="45"/>
      <c r="AE422" s="45"/>
      <c r="AF422" s="45"/>
      <c r="AG422" s="26"/>
      <c r="AH422" s="12"/>
      <c r="AI422" s="12"/>
    </row>
    <row r="423" spans="20:35" ht="12.75" customHeight="1" x14ac:dyDescent="0.25">
      <c r="V423" s="28"/>
      <c r="W423" s="44"/>
      <c r="X423" s="44"/>
      <c r="Y423" s="44"/>
      <c r="Z423" s="45"/>
      <c r="AA423" s="45"/>
      <c r="AB423" s="45"/>
      <c r="AC423" s="45"/>
      <c r="AD423" s="45"/>
      <c r="AE423" s="45"/>
      <c r="AF423" s="45"/>
      <c r="AG423" s="26"/>
      <c r="AH423" s="12"/>
      <c r="AI423" s="12"/>
    </row>
    <row r="424" spans="20:35" ht="12.75" customHeight="1" x14ac:dyDescent="0.25">
      <c r="V424" s="28"/>
      <c r="W424" s="44"/>
      <c r="X424" s="44"/>
      <c r="Y424" s="44"/>
      <c r="Z424" s="45"/>
      <c r="AA424" s="45"/>
      <c r="AB424" s="45"/>
      <c r="AC424" s="45"/>
      <c r="AD424" s="45"/>
      <c r="AE424" s="45"/>
      <c r="AF424" s="45"/>
      <c r="AG424" s="26"/>
      <c r="AH424" s="12"/>
      <c r="AI424" s="12"/>
    </row>
    <row r="425" spans="20:35" ht="12.75" customHeight="1" x14ac:dyDescent="0.25">
      <c r="V425" s="28"/>
      <c r="W425" s="44"/>
      <c r="X425" s="44"/>
      <c r="Y425" s="44"/>
      <c r="Z425" s="45"/>
      <c r="AA425" s="45"/>
      <c r="AB425" s="45"/>
      <c r="AC425" s="45"/>
      <c r="AD425" s="45"/>
      <c r="AE425" s="45"/>
      <c r="AF425" s="45"/>
      <c r="AG425" s="26"/>
      <c r="AH425" s="12"/>
      <c r="AI425" s="12"/>
    </row>
    <row r="426" spans="20:35" ht="12.75" customHeight="1" x14ac:dyDescent="0.25">
      <c r="V426" s="28"/>
      <c r="W426" s="44"/>
      <c r="X426" s="44"/>
      <c r="Y426" s="44"/>
      <c r="Z426" s="45"/>
      <c r="AA426" s="45"/>
      <c r="AB426" s="45"/>
      <c r="AC426" s="45"/>
      <c r="AD426" s="45"/>
      <c r="AE426" s="45"/>
      <c r="AF426" s="45"/>
      <c r="AG426" s="26"/>
      <c r="AH426" s="12"/>
      <c r="AI426" s="12"/>
    </row>
    <row r="427" spans="20:35" ht="12.75" customHeight="1" x14ac:dyDescent="0.25">
      <c r="T427" s="12"/>
      <c r="Y427" s="46" t="str">
        <f>VLOOKUP(S391,$M$11:$R$29,6,FALSE)</f>
        <v>県総体出場公認:5.68(　1.1)</v>
      </c>
      <c r="Z427" s="46"/>
      <c r="AA427" s="46"/>
      <c r="AB427" s="46"/>
      <c r="AC427" s="46"/>
      <c r="AD427" s="46"/>
      <c r="AE427" s="46"/>
      <c r="AF427" s="46"/>
      <c r="AG427" s="46"/>
      <c r="AH427" s="12"/>
      <c r="AI427" s="12"/>
    </row>
    <row r="428" spans="20:35" ht="12.75" customHeight="1" x14ac:dyDescent="0.25">
      <c r="T428" s="12"/>
      <c r="U428" s="12"/>
      <c r="V428" s="12"/>
      <c r="Y428" s="46"/>
      <c r="Z428" s="46"/>
      <c r="AA428" s="46"/>
      <c r="AB428" s="46"/>
      <c r="AC428" s="46"/>
      <c r="AD428" s="46"/>
      <c r="AE428" s="46"/>
      <c r="AF428" s="46"/>
      <c r="AG428" s="46"/>
      <c r="AH428" s="12"/>
      <c r="AI428" s="12"/>
    </row>
    <row r="429" spans="20:35" ht="13.5" customHeight="1" x14ac:dyDescent="0.25">
      <c r="T429" s="12"/>
      <c r="U429" s="12"/>
      <c r="V429" s="12"/>
      <c r="W429" s="12"/>
      <c r="X429" s="12"/>
      <c r="Y429" s="22"/>
      <c r="Z429" s="22"/>
      <c r="AA429" s="22"/>
      <c r="AB429" s="22"/>
      <c r="AC429" s="22"/>
      <c r="AD429" s="22"/>
      <c r="AE429" s="22"/>
      <c r="AF429" s="22"/>
      <c r="AG429" s="22"/>
      <c r="AH429" s="12"/>
      <c r="AI429" s="12"/>
    </row>
    <row r="430" spans="20:35" x14ac:dyDescent="0.25"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</row>
    <row r="431" spans="20:35" x14ac:dyDescent="0.25"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</row>
    <row r="432" spans="20:35" x14ac:dyDescent="0.25"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</row>
    <row r="433" spans="20:35" ht="12.75" customHeight="1" x14ac:dyDescent="0.25">
      <c r="T433" s="12"/>
      <c r="U433" s="12"/>
      <c r="V433" s="47" t="e">
        <f>VLOOKUP(S391,$M$11:$R$29,4,FALSE)&amp;"　"</f>
        <v>#REF!</v>
      </c>
      <c r="W433" s="47"/>
      <c r="X433" s="47"/>
      <c r="Y433" s="47"/>
      <c r="Z433" s="47"/>
      <c r="AA433" s="47"/>
      <c r="AB433" s="47"/>
      <c r="AC433" s="47"/>
      <c r="AD433" s="47"/>
      <c r="AE433" s="47"/>
      <c r="AF433" s="47"/>
      <c r="AG433" s="47"/>
      <c r="AH433" s="12"/>
      <c r="AI433" s="12"/>
    </row>
    <row r="434" spans="20:35" ht="12.75" customHeight="1" x14ac:dyDescent="0.25">
      <c r="T434" s="12"/>
      <c r="U434" s="12"/>
      <c r="V434" s="47"/>
      <c r="W434" s="47"/>
      <c r="X434" s="47"/>
      <c r="Y434" s="47"/>
      <c r="Z434" s="47"/>
      <c r="AA434" s="47"/>
      <c r="AB434" s="47"/>
      <c r="AC434" s="47"/>
      <c r="AD434" s="47"/>
      <c r="AE434" s="47"/>
      <c r="AF434" s="47"/>
      <c r="AG434" s="47"/>
      <c r="AH434" s="12"/>
      <c r="AI434" s="12"/>
    </row>
    <row r="435" spans="20:35" ht="12.75" customHeight="1" x14ac:dyDescent="0.25">
      <c r="T435" s="12"/>
      <c r="U435" s="12"/>
      <c r="V435" s="47"/>
      <c r="W435" s="47"/>
      <c r="X435" s="47"/>
      <c r="Y435" s="47"/>
      <c r="Z435" s="47"/>
      <c r="AA435" s="47"/>
      <c r="AB435" s="47"/>
      <c r="AC435" s="47"/>
      <c r="AD435" s="47"/>
      <c r="AE435" s="47"/>
      <c r="AF435" s="47"/>
      <c r="AG435" s="47"/>
      <c r="AH435" s="12"/>
      <c r="AI435" s="12"/>
    </row>
    <row r="436" spans="20:35" ht="12.75" customHeight="1" x14ac:dyDescent="0.25">
      <c r="T436" s="12"/>
      <c r="U436" s="12"/>
      <c r="V436" s="47"/>
      <c r="W436" s="47"/>
      <c r="X436" s="47"/>
      <c r="Y436" s="47"/>
      <c r="Z436" s="47"/>
      <c r="AA436" s="47"/>
      <c r="AB436" s="47"/>
      <c r="AC436" s="47"/>
      <c r="AD436" s="47"/>
      <c r="AE436" s="47"/>
      <c r="AF436" s="47"/>
      <c r="AG436" s="47"/>
      <c r="AH436" s="12"/>
      <c r="AI436" s="12"/>
    </row>
    <row r="437" spans="20:35" ht="12.75" customHeight="1" x14ac:dyDescent="0.25">
      <c r="T437" s="12"/>
      <c r="U437" s="12"/>
      <c r="V437" s="49" t="str">
        <f>VLOOKUP(S391,$M$11:$R$29,3,FALSE)</f>
        <v>中村　樹基</v>
      </c>
      <c r="W437" s="49"/>
      <c r="X437" s="49"/>
      <c r="Y437" s="49"/>
      <c r="Z437" s="49"/>
      <c r="AA437" s="49"/>
      <c r="AB437" s="49"/>
      <c r="AC437" s="49"/>
      <c r="AD437" s="49"/>
      <c r="AE437" s="49"/>
      <c r="AF437" s="49"/>
      <c r="AG437" s="49"/>
      <c r="AH437" s="12"/>
      <c r="AI437" s="12"/>
    </row>
    <row r="438" spans="20:35" ht="12.75" customHeight="1" x14ac:dyDescent="0.25">
      <c r="T438" s="12"/>
      <c r="U438" s="12"/>
      <c r="V438" s="49"/>
      <c r="W438" s="49"/>
      <c r="X438" s="49"/>
      <c r="Y438" s="49"/>
      <c r="Z438" s="49"/>
      <c r="AA438" s="49"/>
      <c r="AB438" s="49"/>
      <c r="AC438" s="49"/>
      <c r="AD438" s="49"/>
      <c r="AE438" s="49"/>
      <c r="AF438" s="49"/>
      <c r="AG438" s="49"/>
      <c r="AH438" s="12"/>
      <c r="AI438" s="12"/>
    </row>
    <row r="439" spans="20:35" ht="12.75" customHeight="1" x14ac:dyDescent="0.25">
      <c r="T439" s="12"/>
      <c r="U439" s="12"/>
      <c r="V439" s="49"/>
      <c r="W439" s="49"/>
      <c r="X439" s="49"/>
      <c r="Y439" s="49"/>
      <c r="Z439" s="49"/>
      <c r="AA439" s="49"/>
      <c r="AB439" s="49"/>
      <c r="AC439" s="49"/>
      <c r="AD439" s="49"/>
      <c r="AE439" s="49"/>
      <c r="AF439" s="49"/>
      <c r="AG439" s="49"/>
      <c r="AH439" s="12"/>
      <c r="AI439" s="12"/>
    </row>
    <row r="440" spans="20:35" ht="12.75" customHeight="1" x14ac:dyDescent="0.25">
      <c r="T440" s="12"/>
      <c r="U440" s="12"/>
      <c r="V440" s="49"/>
      <c r="W440" s="49"/>
      <c r="X440" s="49"/>
      <c r="Y440" s="49"/>
      <c r="Z440" s="49"/>
      <c r="AA440" s="49"/>
      <c r="AB440" s="49"/>
      <c r="AC440" s="49"/>
      <c r="AD440" s="49"/>
      <c r="AE440" s="49"/>
      <c r="AF440" s="49"/>
      <c r="AG440" s="49"/>
      <c r="AH440" s="12"/>
      <c r="AI440" s="12"/>
    </row>
    <row r="441" spans="20:35" ht="12.75" customHeight="1" x14ac:dyDescent="0.25">
      <c r="T441" s="12"/>
      <c r="U441" s="12"/>
      <c r="V441" s="49"/>
      <c r="W441" s="49"/>
      <c r="X441" s="49"/>
      <c r="Y441" s="49"/>
      <c r="Z441" s="49"/>
      <c r="AA441" s="49"/>
      <c r="AB441" s="49"/>
      <c r="AC441" s="49"/>
      <c r="AD441" s="49"/>
      <c r="AE441" s="49"/>
      <c r="AF441" s="49"/>
      <c r="AG441" s="49"/>
      <c r="AH441" s="12"/>
      <c r="AI441" s="12"/>
    </row>
    <row r="442" spans="20:35" x14ac:dyDescent="0.25">
      <c r="T442" s="12"/>
      <c r="U442" s="12"/>
      <c r="V442" s="49"/>
      <c r="W442" s="49"/>
      <c r="X442" s="49"/>
      <c r="Y442" s="49"/>
      <c r="Z442" s="49"/>
      <c r="AA442" s="49"/>
      <c r="AB442" s="49"/>
      <c r="AC442" s="49"/>
      <c r="AD442" s="49"/>
      <c r="AE442" s="49"/>
      <c r="AF442" s="49"/>
      <c r="AG442" s="49"/>
      <c r="AH442" s="12"/>
      <c r="AI442" s="12"/>
    </row>
    <row r="443" spans="20:35" x14ac:dyDescent="0.25">
      <c r="T443" s="12"/>
      <c r="U443" s="12"/>
      <c r="V443" s="49"/>
      <c r="W443" s="49"/>
      <c r="X443" s="49"/>
      <c r="Y443" s="49"/>
      <c r="Z443" s="49"/>
      <c r="AA443" s="49"/>
      <c r="AB443" s="49"/>
      <c r="AC443" s="49"/>
      <c r="AD443" s="49"/>
      <c r="AE443" s="49"/>
      <c r="AF443" s="49"/>
      <c r="AG443" s="49"/>
      <c r="AH443" s="12"/>
      <c r="AI443" s="12"/>
    </row>
    <row r="446" spans="20:35" ht="12.75" customHeight="1" x14ac:dyDescent="0.25">
      <c r="Z446" s="13"/>
      <c r="AA446" s="48">
        <f ca="1">$O$5</f>
        <v>45567</v>
      </c>
      <c r="AB446" s="48"/>
      <c r="AC446" s="48"/>
      <c r="AD446" s="48"/>
      <c r="AE446" s="48"/>
      <c r="AF446" s="48"/>
      <c r="AG446" s="48"/>
    </row>
    <row r="447" spans="20:35" ht="12.75" customHeight="1" x14ac:dyDescent="0.25">
      <c r="Z447" s="13"/>
      <c r="AA447" s="48"/>
      <c r="AB447" s="48"/>
      <c r="AC447" s="48"/>
      <c r="AD447" s="48"/>
      <c r="AE447" s="48"/>
      <c r="AF447" s="48"/>
      <c r="AG447" s="48"/>
    </row>
    <row r="448" spans="20:35" x14ac:dyDescent="0.25">
      <c r="AA448" s="48"/>
      <c r="AB448" s="48"/>
      <c r="AC448" s="48"/>
      <c r="AD448" s="48"/>
      <c r="AE448" s="48"/>
      <c r="AF448" s="48"/>
      <c r="AG448" s="48"/>
    </row>
    <row r="451" spans="19:35" ht="15" customHeight="1" x14ac:dyDescent="0.25">
      <c r="S451" s="15">
        <v>8</v>
      </c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</row>
    <row r="452" spans="19:35" ht="15" customHeight="1" x14ac:dyDescent="0.25"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</row>
    <row r="453" spans="19:35" ht="15" customHeight="1" x14ac:dyDescent="0.25"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</row>
    <row r="454" spans="19:35" ht="15" customHeight="1" x14ac:dyDescent="0.25"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</row>
    <row r="455" spans="19:35" ht="15" customHeight="1" x14ac:dyDescent="0.25"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</row>
    <row r="456" spans="19:35" ht="12" customHeight="1" x14ac:dyDescent="0.25"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</row>
    <row r="457" spans="19:35" ht="12.75" customHeight="1" x14ac:dyDescent="0.25"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50" t="s">
        <v>11</v>
      </c>
      <c r="AF457" s="50"/>
      <c r="AG457" s="12"/>
      <c r="AH457" s="12"/>
      <c r="AI457" s="12"/>
    </row>
    <row r="458" spans="19:35" ht="12.75" customHeight="1" x14ac:dyDescent="0.25"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50"/>
      <c r="AF458" s="50"/>
      <c r="AG458" s="12"/>
      <c r="AH458" s="12"/>
      <c r="AI458" s="12"/>
    </row>
    <row r="459" spans="19:35" x14ac:dyDescent="0.25"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50"/>
      <c r="AF459" s="50"/>
      <c r="AG459" s="12"/>
      <c r="AH459" s="12"/>
      <c r="AI459" s="12"/>
    </row>
    <row r="460" spans="19:35" x14ac:dyDescent="0.25"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4"/>
      <c r="AE460" s="14"/>
      <c r="AF460" s="12"/>
      <c r="AG460" s="12"/>
      <c r="AH460" s="12"/>
    </row>
    <row r="461" spans="19:35" x14ac:dyDescent="0.25"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4"/>
      <c r="AE461" s="14"/>
      <c r="AF461" s="12"/>
      <c r="AG461" s="12"/>
      <c r="AH461" s="12"/>
    </row>
    <row r="462" spans="19:35" x14ac:dyDescent="0.25"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4"/>
      <c r="AE462" s="14"/>
      <c r="AF462" s="12"/>
      <c r="AG462" s="12"/>
      <c r="AH462" s="12"/>
    </row>
    <row r="463" spans="19:35" x14ac:dyDescent="0.25"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4"/>
      <c r="AE463" s="14"/>
      <c r="AF463" s="12"/>
      <c r="AG463" s="12"/>
      <c r="AH463" s="12"/>
    </row>
    <row r="464" spans="19:35" x14ac:dyDescent="0.25">
      <c r="S464" s="12"/>
      <c r="T464" s="12"/>
      <c r="U464" s="12"/>
      <c r="V464" s="12"/>
      <c r="W464" s="12"/>
      <c r="X464" s="12"/>
      <c r="AB464" s="12"/>
      <c r="AC464" s="12"/>
      <c r="AD464" s="14"/>
      <c r="AE464" s="14"/>
      <c r="AF464" s="12"/>
      <c r="AG464" s="12"/>
      <c r="AH464" s="12"/>
    </row>
    <row r="465" spans="20:35" x14ac:dyDescent="0.25">
      <c r="T465" s="12"/>
      <c r="U465" s="12"/>
      <c r="V465" s="12"/>
      <c r="W465" s="12"/>
      <c r="X465" s="12"/>
      <c r="AB465" s="12"/>
      <c r="AC465" s="12"/>
      <c r="AD465" s="12"/>
      <c r="AE465" s="12"/>
      <c r="AF465" s="12"/>
      <c r="AG465" s="12"/>
      <c r="AH465" s="12"/>
      <c r="AI465" s="12"/>
    </row>
    <row r="466" spans="20:35" x14ac:dyDescent="0.25">
      <c r="T466" s="12"/>
      <c r="U466" s="12"/>
      <c r="V466" s="12"/>
      <c r="W466" s="12"/>
      <c r="X466" s="12"/>
      <c r="AB466" s="12"/>
      <c r="AC466" s="12"/>
      <c r="AD466" s="12"/>
      <c r="AE466" s="12"/>
      <c r="AF466" s="12"/>
      <c r="AG466" s="12"/>
      <c r="AH466" s="12"/>
      <c r="AI466" s="12"/>
    </row>
    <row r="467" spans="20:35" x14ac:dyDescent="0.25">
      <c r="T467" s="12"/>
      <c r="U467" s="12"/>
      <c r="V467" s="12"/>
      <c r="W467" s="12"/>
      <c r="X467" s="12"/>
      <c r="AB467" s="12"/>
      <c r="AC467" s="12"/>
      <c r="AD467" s="12"/>
      <c r="AE467" s="12"/>
      <c r="AF467" s="12"/>
      <c r="AG467" s="12"/>
      <c r="AH467" s="12"/>
      <c r="AI467" s="12"/>
    </row>
    <row r="468" spans="20:35" x14ac:dyDescent="0.25">
      <c r="T468" s="12"/>
      <c r="U468" s="12"/>
      <c r="V468" s="12"/>
      <c r="W468" s="12"/>
      <c r="X468" s="12"/>
      <c r="AB468" s="12"/>
      <c r="AC468" s="12"/>
      <c r="AD468" s="12"/>
      <c r="AE468" s="12"/>
      <c r="AF468" s="12"/>
      <c r="AG468" s="12"/>
      <c r="AH468" s="12"/>
      <c r="AI468" s="12"/>
    </row>
    <row r="469" spans="20:35" x14ac:dyDescent="0.25">
      <c r="T469" s="12"/>
      <c r="U469" s="12"/>
      <c r="V469" s="12"/>
      <c r="W469" s="12"/>
      <c r="X469" s="12"/>
      <c r="AB469" s="12"/>
      <c r="AC469" s="12"/>
      <c r="AD469" s="12"/>
      <c r="AE469" s="12"/>
      <c r="AF469" s="12"/>
      <c r="AG469" s="12"/>
      <c r="AH469" s="12"/>
      <c r="AI469" s="12"/>
    </row>
    <row r="470" spans="20:35" x14ac:dyDescent="0.25">
      <c r="T470" s="12"/>
      <c r="U470" s="12"/>
      <c r="V470" s="12"/>
      <c r="W470" s="12"/>
      <c r="X470" s="12"/>
      <c r="AB470" s="12"/>
      <c r="AC470" s="12"/>
      <c r="AD470" s="12"/>
      <c r="AE470" s="12"/>
      <c r="AF470" s="12"/>
      <c r="AG470" s="12"/>
      <c r="AH470" s="12"/>
      <c r="AI470" s="12"/>
    </row>
    <row r="471" spans="20:35" x14ac:dyDescent="0.25">
      <c r="T471" s="12"/>
      <c r="U471" s="12"/>
      <c r="V471" s="12"/>
      <c r="W471" s="12"/>
      <c r="X471" s="12"/>
      <c r="AB471" s="12"/>
      <c r="AC471" s="12"/>
      <c r="AD471" s="12"/>
      <c r="AE471" s="12"/>
      <c r="AF471" s="12"/>
      <c r="AG471" s="12"/>
      <c r="AH471" s="12"/>
      <c r="AI471" s="12"/>
    </row>
    <row r="472" spans="20:35" x14ac:dyDescent="0.25">
      <c r="T472" s="12"/>
      <c r="U472" s="12"/>
      <c r="V472" s="12"/>
      <c r="W472" s="12"/>
      <c r="X472" s="12"/>
      <c r="AB472" s="12"/>
      <c r="AC472" s="12"/>
      <c r="AD472" s="12"/>
      <c r="AE472" s="12"/>
      <c r="AF472" s="12"/>
      <c r="AG472" s="12"/>
      <c r="AH472" s="12"/>
      <c r="AI472" s="12"/>
    </row>
    <row r="473" spans="20:35" x14ac:dyDescent="0.25">
      <c r="T473" s="12"/>
      <c r="U473" s="12"/>
      <c r="V473" s="12"/>
      <c r="W473" s="12"/>
      <c r="X473" s="12"/>
      <c r="AB473" s="12"/>
      <c r="AC473" s="12"/>
      <c r="AD473" s="12"/>
      <c r="AE473" s="12"/>
      <c r="AF473" s="12"/>
      <c r="AG473" s="12"/>
      <c r="AH473" s="12"/>
      <c r="AI473" s="12"/>
    </row>
    <row r="474" spans="20:35" x14ac:dyDescent="0.25">
      <c r="T474" s="12"/>
      <c r="U474" s="12"/>
      <c r="V474" s="12"/>
      <c r="W474" s="12"/>
      <c r="X474" s="12"/>
      <c r="AB474" s="12"/>
      <c r="AC474" s="12"/>
      <c r="AD474" s="12"/>
      <c r="AE474" s="12"/>
      <c r="AF474" s="12"/>
      <c r="AG474" s="12"/>
      <c r="AH474" s="12"/>
      <c r="AI474" s="12"/>
    </row>
    <row r="475" spans="20:35" x14ac:dyDescent="0.25">
      <c r="T475" s="12"/>
      <c r="U475" s="12"/>
      <c r="V475" s="12"/>
      <c r="W475" s="12"/>
      <c r="X475" s="12"/>
      <c r="AB475" s="12"/>
      <c r="AC475" s="12"/>
      <c r="AD475" s="12"/>
      <c r="AE475" s="12"/>
      <c r="AF475" s="12"/>
      <c r="AG475" s="12"/>
      <c r="AH475" s="12"/>
      <c r="AI475" s="12"/>
    </row>
    <row r="476" spans="20:35" ht="12.75" customHeight="1" x14ac:dyDescent="0.25">
      <c r="T476" s="12"/>
      <c r="U476" s="12"/>
      <c r="W476" s="45" t="str">
        <f>"種 目"</f>
        <v>種 目</v>
      </c>
      <c r="X476" s="45"/>
      <c r="Y476" s="45"/>
      <c r="Z476" s="45" t="str">
        <f>$C$5</f>
        <v>共通男子 走幅跳</v>
      </c>
      <c r="AA476" s="45"/>
      <c r="AB476" s="45"/>
      <c r="AC476" s="45"/>
      <c r="AD476" s="45"/>
      <c r="AE476" s="45"/>
      <c r="AF476" s="45"/>
      <c r="AG476" s="26"/>
      <c r="AH476" s="12"/>
      <c r="AI476" s="12"/>
    </row>
    <row r="477" spans="20:35" ht="12.75" customHeight="1" x14ac:dyDescent="0.25">
      <c r="T477" s="12"/>
      <c r="U477" s="12"/>
      <c r="V477" s="26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26"/>
      <c r="AH477" s="12"/>
      <c r="AI477" s="12"/>
    </row>
    <row r="478" spans="20:35" ht="12.75" customHeight="1" x14ac:dyDescent="0.25">
      <c r="T478" s="12"/>
      <c r="U478" s="12"/>
      <c r="V478" s="26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26"/>
      <c r="AH478" s="12"/>
      <c r="AI478" s="12"/>
    </row>
    <row r="479" spans="20:35" ht="12.75" customHeight="1" x14ac:dyDescent="0.25">
      <c r="T479" s="12"/>
      <c r="U479" s="12"/>
      <c r="V479" s="26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26"/>
      <c r="AH479" s="12"/>
      <c r="AI479" s="12"/>
    </row>
    <row r="480" spans="20:35" ht="12.75" customHeight="1" x14ac:dyDescent="0.25">
      <c r="T480" s="12"/>
      <c r="U480" s="12"/>
      <c r="V480" s="26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26"/>
      <c r="AH480" s="12"/>
      <c r="AI480" s="12"/>
    </row>
    <row r="481" spans="20:35" ht="12.75" customHeight="1" x14ac:dyDescent="0.25">
      <c r="T481" s="12"/>
      <c r="U481" s="12"/>
      <c r="V481" s="26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6"/>
      <c r="AH481" s="12"/>
      <c r="AI481" s="12"/>
    </row>
    <row r="482" spans="20:35" ht="12.75" customHeight="1" x14ac:dyDescent="0.25">
      <c r="W482" s="44" t="str">
        <f>VLOOKUP(S451,$M$11:$R$29,2,FALSE)</f>
        <v>第8位</v>
      </c>
      <c r="X482" s="44"/>
      <c r="Y482" s="44"/>
      <c r="Z482" s="45" t="str">
        <f>VLOOKUP(S451,$M$11:$R$29,5,FALSE)</f>
        <v>記録  5m91 (-0.2)</v>
      </c>
      <c r="AA482" s="45"/>
      <c r="AB482" s="45"/>
      <c r="AC482" s="45"/>
      <c r="AD482" s="45"/>
      <c r="AE482" s="45"/>
      <c r="AF482" s="45"/>
      <c r="AG482" s="26"/>
      <c r="AH482" s="12"/>
      <c r="AI482" s="12"/>
    </row>
    <row r="483" spans="20:35" ht="12.75" customHeight="1" x14ac:dyDescent="0.25">
      <c r="V483" s="28"/>
      <c r="W483" s="44"/>
      <c r="X483" s="44"/>
      <c r="Y483" s="44"/>
      <c r="Z483" s="45"/>
      <c r="AA483" s="45"/>
      <c r="AB483" s="45"/>
      <c r="AC483" s="45"/>
      <c r="AD483" s="45"/>
      <c r="AE483" s="45"/>
      <c r="AF483" s="45"/>
      <c r="AG483" s="26"/>
      <c r="AH483" s="12"/>
      <c r="AI483" s="12"/>
    </row>
    <row r="484" spans="20:35" ht="12.75" customHeight="1" x14ac:dyDescent="0.25">
      <c r="V484" s="28"/>
      <c r="W484" s="44"/>
      <c r="X484" s="44"/>
      <c r="Y484" s="44"/>
      <c r="Z484" s="45"/>
      <c r="AA484" s="45"/>
      <c r="AB484" s="45"/>
      <c r="AC484" s="45"/>
      <c r="AD484" s="45"/>
      <c r="AE484" s="45"/>
      <c r="AF484" s="45"/>
      <c r="AG484" s="26"/>
      <c r="AH484" s="12"/>
      <c r="AI484" s="12"/>
    </row>
    <row r="485" spans="20:35" ht="12.75" customHeight="1" x14ac:dyDescent="0.25">
      <c r="V485" s="28"/>
      <c r="W485" s="44"/>
      <c r="X485" s="44"/>
      <c r="Y485" s="44"/>
      <c r="Z485" s="45"/>
      <c r="AA485" s="45"/>
      <c r="AB485" s="45"/>
      <c r="AC485" s="45"/>
      <c r="AD485" s="45"/>
      <c r="AE485" s="45"/>
      <c r="AF485" s="45"/>
      <c r="AG485" s="26"/>
      <c r="AH485" s="12"/>
      <c r="AI485" s="12"/>
    </row>
    <row r="486" spans="20:35" ht="12.75" customHeight="1" x14ac:dyDescent="0.25">
      <c r="V486" s="28"/>
      <c r="W486" s="44"/>
      <c r="X486" s="44"/>
      <c r="Y486" s="44"/>
      <c r="Z486" s="45"/>
      <c r="AA486" s="45"/>
      <c r="AB486" s="45"/>
      <c r="AC486" s="45"/>
      <c r="AD486" s="45"/>
      <c r="AE486" s="45"/>
      <c r="AF486" s="45"/>
      <c r="AG486" s="26"/>
      <c r="AH486" s="12"/>
      <c r="AI486" s="12"/>
    </row>
    <row r="487" spans="20:35" ht="12.75" customHeight="1" x14ac:dyDescent="0.25">
      <c r="T487" s="12"/>
      <c r="Y487" s="46" t="str">
        <f>VLOOKUP(S451,$M$11:$R$29,6,FALSE)</f>
        <v>県総体出場</v>
      </c>
      <c r="Z487" s="46"/>
      <c r="AA487" s="46"/>
      <c r="AB487" s="46"/>
      <c r="AC487" s="46"/>
      <c r="AD487" s="46"/>
      <c r="AE487" s="46"/>
      <c r="AF487" s="46"/>
      <c r="AG487" s="46"/>
      <c r="AH487" s="12"/>
      <c r="AI487" s="12"/>
    </row>
    <row r="488" spans="20:35" ht="12.75" customHeight="1" x14ac:dyDescent="0.25">
      <c r="T488" s="12"/>
      <c r="U488" s="12"/>
      <c r="V488" s="12"/>
      <c r="Y488" s="46"/>
      <c r="Z488" s="46"/>
      <c r="AA488" s="46"/>
      <c r="AB488" s="46"/>
      <c r="AC488" s="46"/>
      <c r="AD488" s="46"/>
      <c r="AE488" s="46"/>
      <c r="AF488" s="46"/>
      <c r="AG488" s="46"/>
      <c r="AH488" s="12"/>
      <c r="AI488" s="12"/>
    </row>
    <row r="489" spans="20:35" ht="13.5" customHeight="1" x14ac:dyDescent="0.25">
      <c r="T489" s="12"/>
      <c r="U489" s="12"/>
      <c r="V489" s="12"/>
      <c r="W489" s="12"/>
      <c r="X489" s="12"/>
      <c r="Y489" s="22"/>
      <c r="Z489" s="22"/>
      <c r="AA489" s="22"/>
      <c r="AB489" s="22"/>
      <c r="AC489" s="22"/>
      <c r="AD489" s="22"/>
      <c r="AE489" s="22"/>
      <c r="AF489" s="22"/>
      <c r="AG489" s="22"/>
      <c r="AH489" s="12"/>
      <c r="AI489" s="12"/>
    </row>
    <row r="490" spans="20:35" x14ac:dyDescent="0.25"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</row>
    <row r="491" spans="20:35" x14ac:dyDescent="0.25"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</row>
    <row r="492" spans="20:35" x14ac:dyDescent="0.25"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</row>
    <row r="493" spans="20:35" ht="12.75" customHeight="1" x14ac:dyDescent="0.25">
      <c r="T493" s="12"/>
      <c r="U493" s="12"/>
      <c r="V493" s="47" t="e">
        <f>VLOOKUP(S451,$M$11:$R$29,4,FALSE)&amp;"　"</f>
        <v>#REF!</v>
      </c>
      <c r="W493" s="47"/>
      <c r="X493" s="47"/>
      <c r="Y493" s="47"/>
      <c r="Z493" s="47"/>
      <c r="AA493" s="47"/>
      <c r="AB493" s="47"/>
      <c r="AC493" s="47"/>
      <c r="AD493" s="47"/>
      <c r="AE493" s="47"/>
      <c r="AF493" s="47"/>
      <c r="AG493" s="47"/>
      <c r="AH493" s="12"/>
      <c r="AI493" s="12"/>
    </row>
    <row r="494" spans="20:35" ht="12.75" customHeight="1" x14ac:dyDescent="0.25">
      <c r="T494" s="12"/>
      <c r="U494" s="12"/>
      <c r="V494" s="47"/>
      <c r="W494" s="47"/>
      <c r="X494" s="47"/>
      <c r="Y494" s="47"/>
      <c r="Z494" s="47"/>
      <c r="AA494" s="47"/>
      <c r="AB494" s="47"/>
      <c r="AC494" s="47"/>
      <c r="AD494" s="47"/>
      <c r="AE494" s="47"/>
      <c r="AF494" s="47"/>
      <c r="AG494" s="47"/>
      <c r="AH494" s="12"/>
      <c r="AI494" s="12"/>
    </row>
    <row r="495" spans="20:35" ht="12.75" customHeight="1" x14ac:dyDescent="0.25">
      <c r="T495" s="12"/>
      <c r="U495" s="12"/>
      <c r="V495" s="47"/>
      <c r="W495" s="47"/>
      <c r="X495" s="47"/>
      <c r="Y495" s="47"/>
      <c r="Z495" s="47"/>
      <c r="AA495" s="47"/>
      <c r="AB495" s="47"/>
      <c r="AC495" s="47"/>
      <c r="AD495" s="47"/>
      <c r="AE495" s="47"/>
      <c r="AF495" s="47"/>
      <c r="AG495" s="47"/>
      <c r="AH495" s="12"/>
      <c r="AI495" s="12"/>
    </row>
    <row r="496" spans="20:35" ht="12.75" customHeight="1" x14ac:dyDescent="0.25">
      <c r="T496" s="12"/>
      <c r="U496" s="12"/>
      <c r="V496" s="47"/>
      <c r="W496" s="47"/>
      <c r="X496" s="47"/>
      <c r="Y496" s="47"/>
      <c r="Z496" s="47"/>
      <c r="AA496" s="47"/>
      <c r="AB496" s="47"/>
      <c r="AC496" s="47"/>
      <c r="AD496" s="47"/>
      <c r="AE496" s="47"/>
      <c r="AF496" s="47"/>
      <c r="AG496" s="47"/>
      <c r="AH496" s="12"/>
      <c r="AI496" s="12"/>
    </row>
    <row r="497" spans="19:35" ht="12.75" customHeight="1" x14ac:dyDescent="0.25">
      <c r="T497" s="12"/>
      <c r="U497" s="12"/>
      <c r="V497" s="49" t="str">
        <f>VLOOKUP(S451,$M$11:$R$29,3,FALSE)</f>
        <v>飯塚　立夢</v>
      </c>
      <c r="W497" s="49"/>
      <c r="X497" s="49"/>
      <c r="Y497" s="49"/>
      <c r="Z497" s="49"/>
      <c r="AA497" s="49"/>
      <c r="AB497" s="49"/>
      <c r="AC497" s="49"/>
      <c r="AD497" s="49"/>
      <c r="AE497" s="49"/>
      <c r="AF497" s="49"/>
      <c r="AG497" s="49"/>
      <c r="AH497" s="12"/>
      <c r="AI497" s="12"/>
    </row>
    <row r="498" spans="19:35" ht="12.75" customHeight="1" x14ac:dyDescent="0.25">
      <c r="T498" s="12"/>
      <c r="U498" s="12"/>
      <c r="V498" s="49"/>
      <c r="W498" s="49"/>
      <c r="X498" s="49"/>
      <c r="Y498" s="49"/>
      <c r="Z498" s="49"/>
      <c r="AA498" s="49"/>
      <c r="AB498" s="49"/>
      <c r="AC498" s="49"/>
      <c r="AD498" s="49"/>
      <c r="AE498" s="49"/>
      <c r="AF498" s="49"/>
      <c r="AG498" s="49"/>
      <c r="AH498" s="12"/>
      <c r="AI498" s="12"/>
    </row>
    <row r="499" spans="19:35" ht="12.75" customHeight="1" x14ac:dyDescent="0.25">
      <c r="T499" s="12"/>
      <c r="U499" s="12"/>
      <c r="V499" s="49"/>
      <c r="W499" s="49"/>
      <c r="X499" s="49"/>
      <c r="Y499" s="49"/>
      <c r="Z499" s="49"/>
      <c r="AA499" s="49"/>
      <c r="AB499" s="49"/>
      <c r="AC499" s="49"/>
      <c r="AD499" s="49"/>
      <c r="AE499" s="49"/>
      <c r="AF499" s="49"/>
      <c r="AG499" s="49"/>
      <c r="AH499" s="12"/>
      <c r="AI499" s="12"/>
    </row>
    <row r="500" spans="19:35" ht="12.75" customHeight="1" x14ac:dyDescent="0.25">
      <c r="T500" s="12"/>
      <c r="U500" s="12"/>
      <c r="V500" s="49"/>
      <c r="W500" s="49"/>
      <c r="X500" s="49"/>
      <c r="Y500" s="49"/>
      <c r="Z500" s="49"/>
      <c r="AA500" s="49"/>
      <c r="AB500" s="49"/>
      <c r="AC500" s="49"/>
      <c r="AD500" s="49"/>
      <c r="AE500" s="49"/>
      <c r="AF500" s="49"/>
      <c r="AG500" s="49"/>
      <c r="AH500" s="12"/>
      <c r="AI500" s="12"/>
    </row>
    <row r="501" spans="19:35" ht="12.75" customHeight="1" x14ac:dyDescent="0.25">
      <c r="T501" s="12"/>
      <c r="U501" s="12"/>
      <c r="V501" s="49"/>
      <c r="W501" s="49"/>
      <c r="X501" s="49"/>
      <c r="Y501" s="49"/>
      <c r="Z501" s="49"/>
      <c r="AA501" s="49"/>
      <c r="AB501" s="49"/>
      <c r="AC501" s="49"/>
      <c r="AD501" s="49"/>
      <c r="AE501" s="49"/>
      <c r="AF501" s="49"/>
      <c r="AG501" s="49"/>
      <c r="AH501" s="12"/>
      <c r="AI501" s="12"/>
    </row>
    <row r="502" spans="19:35" x14ac:dyDescent="0.25">
      <c r="T502" s="12"/>
      <c r="U502" s="12"/>
      <c r="V502" s="49"/>
      <c r="W502" s="49"/>
      <c r="X502" s="49"/>
      <c r="Y502" s="49"/>
      <c r="Z502" s="49"/>
      <c r="AA502" s="49"/>
      <c r="AB502" s="49"/>
      <c r="AC502" s="49"/>
      <c r="AD502" s="49"/>
      <c r="AE502" s="49"/>
      <c r="AF502" s="49"/>
      <c r="AG502" s="49"/>
      <c r="AH502" s="12"/>
      <c r="AI502" s="12"/>
    </row>
    <row r="503" spans="19:35" x14ac:dyDescent="0.25">
      <c r="T503" s="12"/>
      <c r="U503" s="12"/>
      <c r="V503" s="49"/>
      <c r="W503" s="49"/>
      <c r="X503" s="49"/>
      <c r="Y503" s="49"/>
      <c r="Z503" s="49"/>
      <c r="AA503" s="49"/>
      <c r="AB503" s="49"/>
      <c r="AC503" s="49"/>
      <c r="AD503" s="49"/>
      <c r="AE503" s="49"/>
      <c r="AF503" s="49"/>
      <c r="AG503" s="49"/>
      <c r="AH503" s="12"/>
      <c r="AI503" s="12"/>
    </row>
    <row r="506" spans="19:35" ht="12.75" customHeight="1" x14ac:dyDescent="0.25">
      <c r="Z506" s="13"/>
      <c r="AA506" s="48">
        <f ca="1">$O$5</f>
        <v>45567</v>
      </c>
      <c r="AB506" s="48"/>
      <c r="AC506" s="48"/>
      <c r="AD506" s="48"/>
      <c r="AE506" s="48"/>
      <c r="AF506" s="48"/>
      <c r="AG506" s="48"/>
    </row>
    <row r="507" spans="19:35" ht="12.75" customHeight="1" x14ac:dyDescent="0.25">
      <c r="Z507" s="13"/>
      <c r="AA507" s="48"/>
      <c r="AB507" s="48"/>
      <c r="AC507" s="48"/>
      <c r="AD507" s="48"/>
      <c r="AE507" s="48"/>
      <c r="AF507" s="48"/>
      <c r="AG507" s="48"/>
    </row>
    <row r="508" spans="19:35" x14ac:dyDescent="0.25">
      <c r="AA508" s="48"/>
      <c r="AB508" s="48"/>
      <c r="AC508" s="48"/>
      <c r="AD508" s="48"/>
      <c r="AE508" s="48"/>
      <c r="AF508" s="48"/>
      <c r="AG508" s="48"/>
    </row>
    <row r="511" spans="19:35" ht="15" customHeight="1" x14ac:dyDescent="0.25">
      <c r="S511" s="15">
        <v>9</v>
      </c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</row>
    <row r="512" spans="19:35" ht="15" customHeight="1" x14ac:dyDescent="0.25"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</row>
    <row r="513" spans="19:35" ht="15" customHeight="1" x14ac:dyDescent="0.25"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</row>
    <row r="514" spans="19:35" ht="15" customHeight="1" x14ac:dyDescent="0.25"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</row>
    <row r="515" spans="19:35" ht="15" customHeight="1" x14ac:dyDescent="0.25"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</row>
    <row r="516" spans="19:35" ht="12" customHeight="1" x14ac:dyDescent="0.25"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</row>
    <row r="517" spans="19:35" ht="12.75" customHeight="1" x14ac:dyDescent="0.25"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50" t="s">
        <v>11</v>
      </c>
      <c r="AF517" s="50"/>
      <c r="AG517" s="12"/>
      <c r="AH517" s="12"/>
      <c r="AI517" s="12"/>
    </row>
    <row r="518" spans="19:35" ht="12.75" customHeight="1" x14ac:dyDescent="0.25"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50"/>
      <c r="AF518" s="50"/>
      <c r="AG518" s="12"/>
      <c r="AH518" s="12"/>
      <c r="AI518" s="12"/>
    </row>
    <row r="519" spans="19:35" x14ac:dyDescent="0.25"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50"/>
      <c r="AF519" s="50"/>
      <c r="AG519" s="12"/>
      <c r="AH519" s="12"/>
      <c r="AI519" s="12"/>
    </row>
    <row r="520" spans="19:35" x14ac:dyDescent="0.25"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4"/>
      <c r="AE520" s="14"/>
      <c r="AF520" s="12"/>
      <c r="AG520" s="12"/>
      <c r="AH520" s="12"/>
    </row>
    <row r="521" spans="19:35" x14ac:dyDescent="0.25"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4"/>
      <c r="AE521" s="14"/>
      <c r="AF521" s="12"/>
      <c r="AG521" s="12"/>
      <c r="AH521" s="12"/>
    </row>
    <row r="522" spans="19:35" x14ac:dyDescent="0.25"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4"/>
      <c r="AE522" s="14"/>
      <c r="AF522" s="12"/>
      <c r="AG522" s="12"/>
      <c r="AH522" s="12"/>
    </row>
    <row r="523" spans="19:35" x14ac:dyDescent="0.25"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4"/>
      <c r="AE523" s="14"/>
      <c r="AF523" s="12"/>
      <c r="AG523" s="12"/>
      <c r="AH523" s="12"/>
    </row>
    <row r="524" spans="19:35" x14ac:dyDescent="0.25">
      <c r="S524" s="12"/>
      <c r="T524" s="12"/>
      <c r="U524" s="12"/>
      <c r="V524" s="12"/>
      <c r="W524" s="12"/>
      <c r="X524" s="12"/>
      <c r="AB524" s="12"/>
      <c r="AC524" s="12"/>
      <c r="AD524" s="14"/>
      <c r="AE524" s="14"/>
      <c r="AF524" s="12"/>
      <c r="AG524" s="12"/>
      <c r="AH524" s="12"/>
    </row>
    <row r="525" spans="19:35" x14ac:dyDescent="0.25">
      <c r="T525" s="12"/>
      <c r="U525" s="12"/>
      <c r="V525" s="12"/>
      <c r="W525" s="12"/>
      <c r="X525" s="12"/>
      <c r="AB525" s="12"/>
      <c r="AC525" s="12"/>
      <c r="AD525" s="12"/>
      <c r="AE525" s="12"/>
      <c r="AF525" s="12"/>
      <c r="AG525" s="12"/>
      <c r="AH525" s="12"/>
      <c r="AI525" s="12"/>
    </row>
    <row r="526" spans="19:35" x14ac:dyDescent="0.25">
      <c r="T526" s="12"/>
      <c r="U526" s="12"/>
      <c r="V526" s="12"/>
      <c r="W526" s="12"/>
      <c r="X526" s="12"/>
      <c r="AB526" s="12"/>
      <c r="AC526" s="12"/>
      <c r="AD526" s="12"/>
      <c r="AE526" s="12"/>
      <c r="AF526" s="12"/>
      <c r="AG526" s="12"/>
      <c r="AH526" s="12"/>
      <c r="AI526" s="12"/>
    </row>
    <row r="527" spans="19:35" x14ac:dyDescent="0.25">
      <c r="T527" s="12"/>
      <c r="U527" s="12"/>
      <c r="V527" s="12"/>
      <c r="W527" s="12"/>
      <c r="X527" s="12"/>
      <c r="AB527" s="12"/>
      <c r="AC527" s="12"/>
      <c r="AD527" s="12"/>
      <c r="AE527" s="12"/>
      <c r="AF527" s="12"/>
      <c r="AG527" s="12"/>
      <c r="AH527" s="12"/>
      <c r="AI527" s="12"/>
    </row>
    <row r="528" spans="19:35" x14ac:dyDescent="0.25">
      <c r="T528" s="12"/>
      <c r="U528" s="12"/>
      <c r="V528" s="12"/>
      <c r="W528" s="12"/>
      <c r="X528" s="12"/>
      <c r="AB528" s="12"/>
      <c r="AC528" s="12"/>
      <c r="AD528" s="12"/>
      <c r="AE528" s="12"/>
      <c r="AF528" s="12"/>
      <c r="AG528" s="12"/>
      <c r="AH528" s="12"/>
      <c r="AI528" s="12"/>
    </row>
    <row r="529" spans="20:35" x14ac:dyDescent="0.25">
      <c r="T529" s="12"/>
      <c r="U529" s="12"/>
      <c r="V529" s="12"/>
      <c r="W529" s="12"/>
      <c r="X529" s="12"/>
      <c r="AB529" s="12"/>
      <c r="AC529" s="12"/>
      <c r="AD529" s="12"/>
      <c r="AE529" s="12"/>
      <c r="AF529" s="12"/>
      <c r="AG529" s="12"/>
      <c r="AH529" s="12"/>
      <c r="AI529" s="12"/>
    </row>
    <row r="530" spans="20:35" x14ac:dyDescent="0.25">
      <c r="T530" s="12"/>
      <c r="U530" s="12"/>
      <c r="V530" s="12"/>
      <c r="W530" s="12"/>
      <c r="X530" s="12"/>
      <c r="AB530" s="12"/>
      <c r="AC530" s="12"/>
      <c r="AD530" s="12"/>
      <c r="AE530" s="12"/>
      <c r="AF530" s="12"/>
      <c r="AG530" s="12"/>
      <c r="AH530" s="12"/>
      <c r="AI530" s="12"/>
    </row>
    <row r="531" spans="20:35" x14ac:dyDescent="0.25">
      <c r="T531" s="12"/>
      <c r="U531" s="12"/>
      <c r="V531" s="12"/>
      <c r="W531" s="12"/>
      <c r="X531" s="12"/>
      <c r="AB531" s="12"/>
      <c r="AC531" s="12"/>
      <c r="AD531" s="12"/>
      <c r="AE531" s="12"/>
      <c r="AF531" s="12"/>
      <c r="AG531" s="12"/>
      <c r="AH531" s="12"/>
      <c r="AI531" s="12"/>
    </row>
    <row r="532" spans="20:35" x14ac:dyDescent="0.25">
      <c r="T532" s="12"/>
      <c r="U532" s="12"/>
      <c r="V532" s="12"/>
      <c r="W532" s="12"/>
      <c r="X532" s="12"/>
      <c r="AB532" s="12"/>
      <c r="AC532" s="12"/>
      <c r="AD532" s="12"/>
      <c r="AE532" s="12"/>
      <c r="AF532" s="12"/>
      <c r="AG532" s="12"/>
      <c r="AH532" s="12"/>
      <c r="AI532" s="12"/>
    </row>
    <row r="533" spans="20:35" x14ac:dyDescent="0.25">
      <c r="T533" s="12"/>
      <c r="U533" s="12"/>
      <c r="V533" s="12"/>
      <c r="W533" s="12"/>
      <c r="X533" s="12"/>
      <c r="AB533" s="12"/>
      <c r="AC533" s="12"/>
      <c r="AD533" s="12"/>
      <c r="AE533" s="12"/>
      <c r="AF533" s="12"/>
      <c r="AG533" s="12"/>
      <c r="AH533" s="12"/>
      <c r="AI533" s="12"/>
    </row>
    <row r="534" spans="20:35" x14ac:dyDescent="0.25">
      <c r="T534" s="12"/>
      <c r="U534" s="12"/>
      <c r="V534" s="12"/>
      <c r="W534" s="12"/>
      <c r="X534" s="12"/>
      <c r="AB534" s="12"/>
      <c r="AC534" s="12"/>
      <c r="AD534" s="12"/>
      <c r="AE534" s="12"/>
      <c r="AF534" s="12"/>
      <c r="AG534" s="12"/>
      <c r="AH534" s="12"/>
      <c r="AI534" s="12"/>
    </row>
    <row r="535" spans="20:35" x14ac:dyDescent="0.25">
      <c r="T535" s="12"/>
      <c r="U535" s="12"/>
      <c r="V535" s="12"/>
      <c r="W535" s="12"/>
      <c r="X535" s="12"/>
      <c r="AB535" s="12"/>
      <c r="AC535" s="12"/>
      <c r="AD535" s="12"/>
      <c r="AE535" s="12"/>
      <c r="AF535" s="12"/>
      <c r="AG535" s="12"/>
      <c r="AH535" s="12"/>
      <c r="AI535" s="12"/>
    </row>
    <row r="536" spans="20:35" ht="12.75" customHeight="1" x14ac:dyDescent="0.25">
      <c r="T536" s="12"/>
      <c r="U536" s="12"/>
      <c r="W536" s="45" t="str">
        <f>"種 目"</f>
        <v>種 目</v>
      </c>
      <c r="X536" s="45"/>
      <c r="Y536" s="45"/>
      <c r="Z536" s="45" t="str">
        <f>$C$5</f>
        <v>共通男子 走幅跳</v>
      </c>
      <c r="AA536" s="45"/>
      <c r="AB536" s="45"/>
      <c r="AC536" s="45"/>
      <c r="AD536" s="45"/>
      <c r="AE536" s="45"/>
      <c r="AF536" s="45"/>
      <c r="AG536" s="26"/>
      <c r="AH536" s="12"/>
      <c r="AI536" s="12"/>
    </row>
    <row r="537" spans="20:35" ht="12.75" customHeight="1" x14ac:dyDescent="0.25">
      <c r="T537" s="12"/>
      <c r="U537" s="12"/>
      <c r="V537" s="26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  <c r="AG537" s="26"/>
      <c r="AH537" s="12"/>
      <c r="AI537" s="12"/>
    </row>
    <row r="538" spans="20:35" ht="12.75" customHeight="1" x14ac:dyDescent="0.25">
      <c r="T538" s="12"/>
      <c r="U538" s="12"/>
      <c r="V538" s="26"/>
      <c r="W538" s="45"/>
      <c r="X538" s="45"/>
      <c r="Y538" s="45"/>
      <c r="Z538" s="45"/>
      <c r="AA538" s="45"/>
      <c r="AB538" s="45"/>
      <c r="AC538" s="45"/>
      <c r="AD538" s="45"/>
      <c r="AE538" s="45"/>
      <c r="AF538" s="45"/>
      <c r="AG538" s="26"/>
      <c r="AH538" s="12"/>
      <c r="AI538" s="12"/>
    </row>
    <row r="539" spans="20:35" ht="12.75" customHeight="1" x14ac:dyDescent="0.25">
      <c r="T539" s="12"/>
      <c r="U539" s="12"/>
      <c r="V539" s="26"/>
      <c r="W539" s="45"/>
      <c r="X539" s="45"/>
      <c r="Y539" s="45"/>
      <c r="Z539" s="45"/>
      <c r="AA539" s="45"/>
      <c r="AB539" s="45"/>
      <c r="AC539" s="45"/>
      <c r="AD539" s="45"/>
      <c r="AE539" s="45"/>
      <c r="AF539" s="45"/>
      <c r="AG539" s="26"/>
      <c r="AH539" s="12"/>
      <c r="AI539" s="12"/>
    </row>
    <row r="540" spans="20:35" ht="12.75" customHeight="1" x14ac:dyDescent="0.25">
      <c r="T540" s="12"/>
      <c r="U540" s="12"/>
      <c r="V540" s="26"/>
      <c r="W540" s="45"/>
      <c r="X540" s="45"/>
      <c r="Y540" s="45"/>
      <c r="Z540" s="45"/>
      <c r="AA540" s="45"/>
      <c r="AB540" s="45"/>
      <c r="AC540" s="45"/>
      <c r="AD540" s="45"/>
      <c r="AE540" s="45"/>
      <c r="AF540" s="45"/>
      <c r="AG540" s="26"/>
      <c r="AH540" s="12"/>
      <c r="AI540" s="12"/>
    </row>
    <row r="541" spans="20:35" ht="12.75" customHeight="1" x14ac:dyDescent="0.25">
      <c r="T541" s="12"/>
      <c r="U541" s="12"/>
      <c r="V541" s="26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6"/>
      <c r="AH541" s="12"/>
      <c r="AI541" s="12"/>
    </row>
    <row r="542" spans="20:35" ht="12.75" customHeight="1" x14ac:dyDescent="0.25">
      <c r="W542" s="44" t="str">
        <f>VLOOKUP(S511,$M$11:$R$29,2,FALSE)</f>
        <v>第位</v>
      </c>
      <c r="X542" s="44"/>
      <c r="Y542" s="44"/>
      <c r="Z542" s="45" t="str">
        <f>VLOOKUP(S511,$M$11:$R$29,5,FALSE)</f>
        <v xml:space="preserve">記録  </v>
      </c>
      <c r="AA542" s="45"/>
      <c r="AB542" s="45"/>
      <c r="AC542" s="45"/>
      <c r="AD542" s="45"/>
      <c r="AE542" s="45"/>
      <c r="AF542" s="45"/>
      <c r="AG542" s="26"/>
      <c r="AH542" s="12"/>
      <c r="AI542" s="12"/>
    </row>
    <row r="543" spans="20:35" ht="12.75" customHeight="1" x14ac:dyDescent="0.25">
      <c r="V543" s="28"/>
      <c r="W543" s="44"/>
      <c r="X543" s="44"/>
      <c r="Y543" s="44"/>
      <c r="Z543" s="45"/>
      <c r="AA543" s="45"/>
      <c r="AB543" s="45"/>
      <c r="AC543" s="45"/>
      <c r="AD543" s="45"/>
      <c r="AE543" s="45"/>
      <c r="AF543" s="45"/>
      <c r="AG543" s="26"/>
      <c r="AH543" s="12"/>
      <c r="AI543" s="12"/>
    </row>
    <row r="544" spans="20:35" ht="12.75" customHeight="1" x14ac:dyDescent="0.25">
      <c r="V544" s="28"/>
      <c r="W544" s="44"/>
      <c r="X544" s="44"/>
      <c r="Y544" s="44"/>
      <c r="Z544" s="45"/>
      <c r="AA544" s="45"/>
      <c r="AB544" s="45"/>
      <c r="AC544" s="45"/>
      <c r="AD544" s="45"/>
      <c r="AE544" s="45"/>
      <c r="AF544" s="45"/>
      <c r="AG544" s="26"/>
      <c r="AH544" s="12"/>
      <c r="AI544" s="12"/>
    </row>
    <row r="545" spans="20:35" ht="12.75" customHeight="1" x14ac:dyDescent="0.25">
      <c r="V545" s="28"/>
      <c r="W545" s="44"/>
      <c r="X545" s="44"/>
      <c r="Y545" s="44"/>
      <c r="Z545" s="45"/>
      <c r="AA545" s="45"/>
      <c r="AB545" s="45"/>
      <c r="AC545" s="45"/>
      <c r="AD545" s="45"/>
      <c r="AE545" s="45"/>
      <c r="AF545" s="45"/>
      <c r="AG545" s="26"/>
      <c r="AH545" s="12"/>
      <c r="AI545" s="12"/>
    </row>
    <row r="546" spans="20:35" ht="12.75" customHeight="1" x14ac:dyDescent="0.25">
      <c r="V546" s="28"/>
      <c r="W546" s="44"/>
      <c r="X546" s="44"/>
      <c r="Y546" s="44"/>
      <c r="Z546" s="45"/>
      <c r="AA546" s="45"/>
      <c r="AB546" s="45"/>
      <c r="AC546" s="45"/>
      <c r="AD546" s="45"/>
      <c r="AE546" s="45"/>
      <c r="AF546" s="45"/>
      <c r="AG546" s="26"/>
      <c r="AH546" s="12"/>
      <c r="AI546" s="12"/>
    </row>
    <row r="547" spans="20:35" ht="12.75" customHeight="1" x14ac:dyDescent="0.25">
      <c r="T547" s="12"/>
      <c r="Y547" s="46" t="str">
        <f>VLOOKUP(S511,$M$11:$R$29,6,FALSE)</f>
        <v/>
      </c>
      <c r="Z547" s="46"/>
      <c r="AA547" s="46"/>
      <c r="AB547" s="46"/>
      <c r="AC547" s="46"/>
      <c r="AD547" s="46"/>
      <c r="AE547" s="46"/>
      <c r="AF547" s="46"/>
      <c r="AG547" s="46"/>
      <c r="AH547" s="12"/>
      <c r="AI547" s="12"/>
    </row>
    <row r="548" spans="20:35" ht="12.75" customHeight="1" x14ac:dyDescent="0.25">
      <c r="T548" s="12"/>
      <c r="U548" s="12"/>
      <c r="V548" s="12"/>
      <c r="Y548" s="46"/>
      <c r="Z548" s="46"/>
      <c r="AA548" s="46"/>
      <c r="AB548" s="46"/>
      <c r="AC548" s="46"/>
      <c r="AD548" s="46"/>
      <c r="AE548" s="46"/>
      <c r="AF548" s="46"/>
      <c r="AG548" s="46"/>
      <c r="AH548" s="12"/>
      <c r="AI548" s="12"/>
    </row>
    <row r="549" spans="20:35" ht="13.5" customHeight="1" x14ac:dyDescent="0.25">
      <c r="T549" s="12"/>
      <c r="U549" s="12"/>
      <c r="V549" s="12"/>
      <c r="W549" s="12"/>
      <c r="X549" s="12"/>
      <c r="Y549" s="22"/>
      <c r="Z549" s="22"/>
      <c r="AA549" s="22"/>
      <c r="AB549" s="22"/>
      <c r="AC549" s="22"/>
      <c r="AD549" s="22"/>
      <c r="AE549" s="22"/>
      <c r="AF549" s="22"/>
      <c r="AG549" s="22"/>
      <c r="AH549" s="12"/>
      <c r="AI549" s="12"/>
    </row>
    <row r="550" spans="20:35" x14ac:dyDescent="0.25"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</row>
    <row r="551" spans="20:35" x14ac:dyDescent="0.25"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</row>
    <row r="552" spans="20:35" x14ac:dyDescent="0.25"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</row>
    <row r="553" spans="20:35" ht="12.75" customHeight="1" x14ac:dyDescent="0.25">
      <c r="T553" s="12"/>
      <c r="U553" s="12"/>
      <c r="V553" s="47" t="e">
        <f>VLOOKUP(S511,$M$11:$R$29,4,FALSE)&amp;"　"</f>
        <v>#REF!</v>
      </c>
      <c r="W553" s="47"/>
      <c r="X553" s="47"/>
      <c r="Y553" s="47"/>
      <c r="Z553" s="47"/>
      <c r="AA553" s="47"/>
      <c r="AB553" s="47"/>
      <c r="AC553" s="47"/>
      <c r="AD553" s="47"/>
      <c r="AE553" s="47"/>
      <c r="AF553" s="47"/>
      <c r="AG553" s="47"/>
      <c r="AH553" s="12"/>
      <c r="AI553" s="12"/>
    </row>
    <row r="554" spans="20:35" ht="12.75" customHeight="1" x14ac:dyDescent="0.25">
      <c r="T554" s="12"/>
      <c r="U554" s="12"/>
      <c r="V554" s="47"/>
      <c r="W554" s="47"/>
      <c r="X554" s="47"/>
      <c r="Y554" s="47"/>
      <c r="Z554" s="47"/>
      <c r="AA554" s="47"/>
      <c r="AB554" s="47"/>
      <c r="AC554" s="47"/>
      <c r="AD554" s="47"/>
      <c r="AE554" s="47"/>
      <c r="AF554" s="47"/>
      <c r="AG554" s="47"/>
      <c r="AH554" s="12"/>
      <c r="AI554" s="12"/>
    </row>
    <row r="555" spans="20:35" ht="12.75" customHeight="1" x14ac:dyDescent="0.25">
      <c r="T555" s="12"/>
      <c r="U555" s="12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  <c r="AG555" s="47"/>
      <c r="AH555" s="12"/>
      <c r="AI555" s="12"/>
    </row>
    <row r="556" spans="20:35" ht="12.75" customHeight="1" x14ac:dyDescent="0.25">
      <c r="T556" s="12"/>
      <c r="U556" s="12"/>
      <c r="V556" s="47"/>
      <c r="W556" s="47"/>
      <c r="X556" s="47"/>
      <c r="Y556" s="47"/>
      <c r="Z556" s="47"/>
      <c r="AA556" s="47"/>
      <c r="AB556" s="47"/>
      <c r="AC556" s="47"/>
      <c r="AD556" s="47"/>
      <c r="AE556" s="47"/>
      <c r="AF556" s="47"/>
      <c r="AG556" s="47"/>
      <c r="AH556" s="12"/>
      <c r="AI556" s="12"/>
    </row>
    <row r="557" spans="20:35" ht="12.75" customHeight="1" x14ac:dyDescent="0.25">
      <c r="T557" s="12"/>
      <c r="U557" s="12"/>
      <c r="V557" s="49">
        <f>VLOOKUP(S511,$M$11:$R$29,3,FALSE)</f>
        <v>0</v>
      </c>
      <c r="W557" s="49"/>
      <c r="X557" s="49"/>
      <c r="Y557" s="49"/>
      <c r="Z557" s="49"/>
      <c r="AA557" s="49"/>
      <c r="AB557" s="49"/>
      <c r="AC557" s="49"/>
      <c r="AD557" s="49"/>
      <c r="AE557" s="49"/>
      <c r="AF557" s="49"/>
      <c r="AG557" s="49"/>
      <c r="AH557" s="12"/>
      <c r="AI557" s="12"/>
    </row>
    <row r="558" spans="20:35" ht="12.75" customHeight="1" x14ac:dyDescent="0.25">
      <c r="T558" s="12"/>
      <c r="U558" s="12"/>
      <c r="V558" s="49"/>
      <c r="W558" s="49"/>
      <c r="X558" s="49"/>
      <c r="Y558" s="49"/>
      <c r="Z558" s="49"/>
      <c r="AA558" s="49"/>
      <c r="AB558" s="49"/>
      <c r="AC558" s="49"/>
      <c r="AD558" s="49"/>
      <c r="AE558" s="49"/>
      <c r="AF558" s="49"/>
      <c r="AG558" s="49"/>
      <c r="AH558" s="12"/>
      <c r="AI558" s="12"/>
    </row>
    <row r="559" spans="20:35" ht="12.75" customHeight="1" x14ac:dyDescent="0.25">
      <c r="T559" s="12"/>
      <c r="U559" s="12"/>
      <c r="V559" s="49"/>
      <c r="W559" s="49"/>
      <c r="X559" s="49"/>
      <c r="Y559" s="49"/>
      <c r="Z559" s="49"/>
      <c r="AA559" s="49"/>
      <c r="AB559" s="49"/>
      <c r="AC559" s="49"/>
      <c r="AD559" s="49"/>
      <c r="AE559" s="49"/>
      <c r="AF559" s="49"/>
      <c r="AG559" s="49"/>
      <c r="AH559" s="12"/>
      <c r="AI559" s="12"/>
    </row>
    <row r="560" spans="20:35" ht="12.75" customHeight="1" x14ac:dyDescent="0.25">
      <c r="T560" s="12"/>
      <c r="U560" s="12"/>
      <c r="V560" s="49"/>
      <c r="W560" s="49"/>
      <c r="X560" s="49"/>
      <c r="Y560" s="49"/>
      <c r="Z560" s="49"/>
      <c r="AA560" s="49"/>
      <c r="AB560" s="49"/>
      <c r="AC560" s="49"/>
      <c r="AD560" s="49"/>
      <c r="AE560" s="49"/>
      <c r="AF560" s="49"/>
      <c r="AG560" s="49"/>
      <c r="AH560" s="12"/>
      <c r="AI560" s="12"/>
    </row>
    <row r="561" spans="19:35" ht="12.75" customHeight="1" x14ac:dyDescent="0.25">
      <c r="T561" s="12"/>
      <c r="U561" s="12"/>
      <c r="V561" s="49"/>
      <c r="W561" s="49"/>
      <c r="X561" s="49"/>
      <c r="Y561" s="49"/>
      <c r="Z561" s="49"/>
      <c r="AA561" s="49"/>
      <c r="AB561" s="49"/>
      <c r="AC561" s="49"/>
      <c r="AD561" s="49"/>
      <c r="AE561" s="49"/>
      <c r="AF561" s="49"/>
      <c r="AG561" s="49"/>
      <c r="AH561" s="12"/>
      <c r="AI561" s="12"/>
    </row>
    <row r="562" spans="19:35" x14ac:dyDescent="0.25">
      <c r="T562" s="12"/>
      <c r="U562" s="12"/>
      <c r="V562" s="49"/>
      <c r="W562" s="49"/>
      <c r="X562" s="49"/>
      <c r="Y562" s="49"/>
      <c r="Z562" s="49"/>
      <c r="AA562" s="49"/>
      <c r="AB562" s="49"/>
      <c r="AC562" s="49"/>
      <c r="AD562" s="49"/>
      <c r="AE562" s="49"/>
      <c r="AF562" s="49"/>
      <c r="AG562" s="49"/>
      <c r="AH562" s="12"/>
      <c r="AI562" s="12"/>
    </row>
    <row r="563" spans="19:35" x14ac:dyDescent="0.25">
      <c r="T563" s="12"/>
      <c r="U563" s="12"/>
      <c r="V563" s="49"/>
      <c r="W563" s="49"/>
      <c r="X563" s="49"/>
      <c r="Y563" s="49"/>
      <c r="Z563" s="49"/>
      <c r="AA563" s="49"/>
      <c r="AB563" s="49"/>
      <c r="AC563" s="49"/>
      <c r="AD563" s="49"/>
      <c r="AE563" s="49"/>
      <c r="AF563" s="49"/>
      <c r="AG563" s="49"/>
      <c r="AH563" s="12"/>
      <c r="AI563" s="12"/>
    </row>
    <row r="566" spans="19:35" ht="12.75" customHeight="1" x14ac:dyDescent="0.25">
      <c r="Z566" s="13"/>
      <c r="AA566" s="48">
        <f ca="1">$O$5</f>
        <v>45567</v>
      </c>
      <c r="AB566" s="48"/>
      <c r="AC566" s="48"/>
      <c r="AD566" s="48"/>
      <c r="AE566" s="48"/>
      <c r="AF566" s="48"/>
      <c r="AG566" s="48"/>
    </row>
    <row r="567" spans="19:35" ht="12.75" customHeight="1" x14ac:dyDescent="0.25">
      <c r="Z567" s="13"/>
      <c r="AA567" s="48"/>
      <c r="AB567" s="48"/>
      <c r="AC567" s="48"/>
      <c r="AD567" s="48"/>
      <c r="AE567" s="48"/>
      <c r="AF567" s="48"/>
      <c r="AG567" s="48"/>
    </row>
    <row r="568" spans="19:35" x14ac:dyDescent="0.25">
      <c r="AA568" s="48"/>
      <c r="AB568" s="48"/>
      <c r="AC568" s="48"/>
      <c r="AD568" s="48"/>
      <c r="AE568" s="48"/>
      <c r="AF568" s="48"/>
      <c r="AG568" s="48"/>
    </row>
    <row r="571" spans="19:35" ht="15" customHeight="1" x14ac:dyDescent="0.25">
      <c r="S571" s="15">
        <v>10</v>
      </c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</row>
    <row r="572" spans="19:35" ht="15" customHeight="1" x14ac:dyDescent="0.25"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</row>
    <row r="573" spans="19:35" ht="15" customHeight="1" x14ac:dyDescent="0.25"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</row>
    <row r="574" spans="19:35" ht="15" customHeight="1" x14ac:dyDescent="0.25"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</row>
    <row r="575" spans="19:35" ht="15" customHeight="1" x14ac:dyDescent="0.25"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</row>
    <row r="576" spans="19:35" ht="12" customHeight="1" x14ac:dyDescent="0.25"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</row>
    <row r="577" spans="19:35" ht="12.75" customHeight="1" x14ac:dyDescent="0.25"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50" t="s">
        <v>11</v>
      </c>
      <c r="AF577" s="50"/>
      <c r="AG577" s="12"/>
      <c r="AH577" s="12"/>
      <c r="AI577" s="12"/>
    </row>
    <row r="578" spans="19:35" ht="12.75" customHeight="1" x14ac:dyDescent="0.25"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50"/>
      <c r="AF578" s="50"/>
      <c r="AG578" s="12"/>
      <c r="AH578" s="12"/>
      <c r="AI578" s="12"/>
    </row>
    <row r="579" spans="19:35" x14ac:dyDescent="0.25"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50"/>
      <c r="AF579" s="50"/>
      <c r="AG579" s="12"/>
      <c r="AH579" s="12"/>
      <c r="AI579" s="12"/>
    </row>
    <row r="580" spans="19:35" x14ac:dyDescent="0.25"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4"/>
      <c r="AE580" s="14"/>
      <c r="AF580" s="12"/>
      <c r="AG580" s="12"/>
      <c r="AH580" s="12"/>
    </row>
    <row r="581" spans="19:35" x14ac:dyDescent="0.25"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4"/>
      <c r="AE581" s="14"/>
      <c r="AF581" s="12"/>
      <c r="AG581" s="12"/>
      <c r="AH581" s="12"/>
    </row>
    <row r="582" spans="19:35" x14ac:dyDescent="0.25"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4"/>
      <c r="AE582" s="14"/>
      <c r="AF582" s="12"/>
      <c r="AG582" s="12"/>
      <c r="AH582" s="12"/>
    </row>
    <row r="583" spans="19:35" x14ac:dyDescent="0.25"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4"/>
      <c r="AE583" s="14"/>
      <c r="AF583" s="12"/>
      <c r="AG583" s="12"/>
      <c r="AH583" s="12"/>
    </row>
    <row r="584" spans="19:35" x14ac:dyDescent="0.25">
      <c r="S584" s="12"/>
      <c r="T584" s="12"/>
      <c r="U584" s="12"/>
      <c r="V584" s="12"/>
      <c r="W584" s="12"/>
      <c r="X584" s="12"/>
      <c r="AB584" s="12"/>
      <c r="AC584" s="12"/>
      <c r="AD584" s="14"/>
      <c r="AE584" s="14"/>
      <c r="AF584" s="12"/>
      <c r="AG584" s="12"/>
      <c r="AH584" s="12"/>
    </row>
    <row r="585" spans="19:35" x14ac:dyDescent="0.25">
      <c r="T585" s="12"/>
      <c r="U585" s="12"/>
      <c r="V585" s="12"/>
      <c r="W585" s="12"/>
      <c r="X585" s="12"/>
      <c r="AB585" s="12"/>
      <c r="AC585" s="12"/>
      <c r="AD585" s="12"/>
      <c r="AE585" s="12"/>
      <c r="AF585" s="12"/>
      <c r="AG585" s="12"/>
      <c r="AH585" s="12"/>
      <c r="AI585" s="12"/>
    </row>
    <row r="586" spans="19:35" x14ac:dyDescent="0.25">
      <c r="T586" s="12"/>
      <c r="U586" s="12"/>
      <c r="V586" s="12"/>
      <c r="W586" s="12"/>
      <c r="X586" s="12"/>
      <c r="AB586" s="12"/>
      <c r="AC586" s="12"/>
      <c r="AD586" s="12"/>
      <c r="AE586" s="12"/>
      <c r="AF586" s="12"/>
      <c r="AG586" s="12"/>
      <c r="AH586" s="12"/>
      <c r="AI586" s="12"/>
    </row>
    <row r="587" spans="19:35" x14ac:dyDescent="0.25">
      <c r="T587" s="12"/>
      <c r="U587" s="12"/>
      <c r="V587" s="12"/>
      <c r="W587" s="12"/>
      <c r="X587" s="12"/>
      <c r="AB587" s="12"/>
      <c r="AC587" s="12"/>
      <c r="AD587" s="12"/>
      <c r="AE587" s="12"/>
      <c r="AF587" s="12"/>
      <c r="AG587" s="12"/>
      <c r="AH587" s="12"/>
      <c r="AI587" s="12"/>
    </row>
    <row r="588" spans="19:35" x14ac:dyDescent="0.25">
      <c r="T588" s="12"/>
      <c r="U588" s="12"/>
      <c r="V588" s="12"/>
      <c r="W588" s="12"/>
      <c r="X588" s="12"/>
      <c r="AB588" s="12"/>
      <c r="AC588" s="12"/>
      <c r="AD588" s="12"/>
      <c r="AE588" s="12"/>
      <c r="AF588" s="12"/>
      <c r="AG588" s="12"/>
      <c r="AH588" s="12"/>
      <c r="AI588" s="12"/>
    </row>
    <row r="589" spans="19:35" x14ac:dyDescent="0.25">
      <c r="T589" s="12"/>
      <c r="U589" s="12"/>
      <c r="V589" s="12"/>
      <c r="W589" s="12"/>
      <c r="X589" s="12"/>
      <c r="AB589" s="12"/>
      <c r="AC589" s="12"/>
      <c r="AD589" s="12"/>
      <c r="AE589" s="12"/>
      <c r="AF589" s="12"/>
      <c r="AG589" s="12"/>
      <c r="AH589" s="12"/>
      <c r="AI589" s="12"/>
    </row>
    <row r="590" spans="19:35" x14ac:dyDescent="0.25">
      <c r="T590" s="12"/>
      <c r="U590" s="12"/>
      <c r="V590" s="12"/>
      <c r="W590" s="12"/>
      <c r="X590" s="12"/>
      <c r="AB590" s="12"/>
      <c r="AC590" s="12"/>
      <c r="AD590" s="12"/>
      <c r="AE590" s="12"/>
      <c r="AF590" s="12"/>
      <c r="AG590" s="12"/>
      <c r="AH590" s="12"/>
      <c r="AI590" s="12"/>
    </row>
    <row r="591" spans="19:35" x14ac:dyDescent="0.25">
      <c r="T591" s="12"/>
      <c r="U591" s="12"/>
      <c r="V591" s="12"/>
      <c r="W591" s="12"/>
      <c r="X591" s="12"/>
      <c r="AB591" s="12"/>
      <c r="AC591" s="12"/>
      <c r="AD591" s="12"/>
      <c r="AE591" s="12"/>
      <c r="AF591" s="12"/>
      <c r="AG591" s="12"/>
      <c r="AH591" s="12"/>
      <c r="AI591" s="12"/>
    </row>
    <row r="592" spans="19:35" x14ac:dyDescent="0.25">
      <c r="T592" s="12"/>
      <c r="U592" s="12"/>
      <c r="V592" s="12"/>
      <c r="W592" s="12"/>
      <c r="X592" s="12"/>
      <c r="AB592" s="12"/>
      <c r="AC592" s="12"/>
      <c r="AD592" s="12"/>
      <c r="AE592" s="12"/>
      <c r="AF592" s="12"/>
      <c r="AG592" s="12"/>
      <c r="AH592" s="12"/>
      <c r="AI592" s="12"/>
    </row>
    <row r="593" spans="20:35" x14ac:dyDescent="0.25">
      <c r="T593" s="12"/>
      <c r="U593" s="12"/>
      <c r="V593" s="12"/>
      <c r="W593" s="12"/>
      <c r="X593" s="12"/>
      <c r="AB593" s="12"/>
      <c r="AC593" s="12"/>
      <c r="AD593" s="12"/>
      <c r="AE593" s="12"/>
      <c r="AF593" s="12"/>
      <c r="AG593" s="12"/>
      <c r="AH593" s="12"/>
      <c r="AI593" s="12"/>
    </row>
    <row r="594" spans="20:35" x14ac:dyDescent="0.25">
      <c r="T594" s="12"/>
      <c r="U594" s="12"/>
      <c r="V594" s="12"/>
      <c r="W594" s="12"/>
      <c r="X594" s="12"/>
      <c r="AB594" s="12"/>
      <c r="AC594" s="12"/>
      <c r="AD594" s="12"/>
      <c r="AE594" s="12"/>
      <c r="AF594" s="12"/>
      <c r="AG594" s="12"/>
      <c r="AH594" s="12"/>
      <c r="AI594" s="12"/>
    </row>
    <row r="595" spans="20:35" x14ac:dyDescent="0.25">
      <c r="T595" s="12"/>
      <c r="U595" s="12"/>
      <c r="V595" s="12"/>
      <c r="W595" s="12"/>
      <c r="X595" s="12"/>
      <c r="AB595" s="12"/>
      <c r="AC595" s="12"/>
      <c r="AD595" s="12"/>
      <c r="AE595" s="12"/>
      <c r="AF595" s="12"/>
      <c r="AG595" s="12"/>
      <c r="AH595" s="12"/>
      <c r="AI595" s="12"/>
    </row>
    <row r="596" spans="20:35" ht="12.75" customHeight="1" x14ac:dyDescent="0.25">
      <c r="T596" s="12"/>
      <c r="U596" s="12"/>
      <c r="W596" s="45" t="str">
        <f>"種 目"</f>
        <v>種 目</v>
      </c>
      <c r="X596" s="45"/>
      <c r="Y596" s="45"/>
      <c r="Z596" s="45" t="str">
        <f>$C$5</f>
        <v>共通男子 走幅跳</v>
      </c>
      <c r="AA596" s="45"/>
      <c r="AB596" s="45"/>
      <c r="AC596" s="45"/>
      <c r="AD596" s="45"/>
      <c r="AE596" s="45"/>
      <c r="AF596" s="45"/>
      <c r="AG596" s="26"/>
      <c r="AH596" s="12"/>
      <c r="AI596" s="12"/>
    </row>
    <row r="597" spans="20:35" ht="12.75" customHeight="1" x14ac:dyDescent="0.25">
      <c r="T597" s="12"/>
      <c r="U597" s="12"/>
      <c r="V597" s="26"/>
      <c r="W597" s="45"/>
      <c r="X597" s="45"/>
      <c r="Y597" s="45"/>
      <c r="Z597" s="45"/>
      <c r="AA597" s="45"/>
      <c r="AB597" s="45"/>
      <c r="AC597" s="45"/>
      <c r="AD597" s="45"/>
      <c r="AE597" s="45"/>
      <c r="AF597" s="45"/>
      <c r="AG597" s="26"/>
      <c r="AH597" s="12"/>
      <c r="AI597" s="12"/>
    </row>
    <row r="598" spans="20:35" ht="12.75" customHeight="1" x14ac:dyDescent="0.25">
      <c r="T598" s="12"/>
      <c r="U598" s="12"/>
      <c r="V598" s="26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  <c r="AG598" s="26"/>
      <c r="AH598" s="12"/>
      <c r="AI598" s="12"/>
    </row>
    <row r="599" spans="20:35" ht="12.75" customHeight="1" x14ac:dyDescent="0.25">
      <c r="T599" s="12"/>
      <c r="U599" s="12"/>
      <c r="V599" s="26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  <c r="AG599" s="26"/>
      <c r="AH599" s="12"/>
      <c r="AI599" s="12"/>
    </row>
    <row r="600" spans="20:35" ht="12.75" customHeight="1" x14ac:dyDescent="0.25">
      <c r="T600" s="12"/>
      <c r="U600" s="12"/>
      <c r="V600" s="26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  <c r="AG600" s="26"/>
      <c r="AH600" s="12"/>
      <c r="AI600" s="12"/>
    </row>
    <row r="601" spans="20:35" ht="12.75" customHeight="1" x14ac:dyDescent="0.25">
      <c r="T601" s="12"/>
      <c r="U601" s="12"/>
      <c r="V601" s="26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6"/>
      <c r="AH601" s="12"/>
      <c r="AI601" s="12"/>
    </row>
    <row r="602" spans="20:35" ht="12.75" customHeight="1" x14ac:dyDescent="0.25">
      <c r="W602" s="44" t="str">
        <f>VLOOKUP(S571,$M$11:$R$29,2,FALSE)</f>
        <v>第位</v>
      </c>
      <c r="X602" s="44"/>
      <c r="Y602" s="44"/>
      <c r="Z602" s="45" t="str">
        <f>VLOOKUP(S571,$M$11:$R$29,5,FALSE)</f>
        <v xml:space="preserve">記録  </v>
      </c>
      <c r="AA602" s="45"/>
      <c r="AB602" s="45"/>
      <c r="AC602" s="45"/>
      <c r="AD602" s="45"/>
      <c r="AE602" s="45"/>
      <c r="AF602" s="45"/>
      <c r="AG602" s="26"/>
      <c r="AH602" s="12"/>
      <c r="AI602" s="12"/>
    </row>
    <row r="603" spans="20:35" ht="12.75" customHeight="1" x14ac:dyDescent="0.25">
      <c r="V603" s="28"/>
      <c r="W603" s="44"/>
      <c r="X603" s="44"/>
      <c r="Y603" s="44"/>
      <c r="Z603" s="45"/>
      <c r="AA603" s="45"/>
      <c r="AB603" s="45"/>
      <c r="AC603" s="45"/>
      <c r="AD603" s="45"/>
      <c r="AE603" s="45"/>
      <c r="AF603" s="45"/>
      <c r="AG603" s="26"/>
      <c r="AH603" s="12"/>
      <c r="AI603" s="12"/>
    </row>
    <row r="604" spans="20:35" ht="12.75" customHeight="1" x14ac:dyDescent="0.25">
      <c r="V604" s="28"/>
      <c r="W604" s="44"/>
      <c r="X604" s="44"/>
      <c r="Y604" s="44"/>
      <c r="Z604" s="45"/>
      <c r="AA604" s="45"/>
      <c r="AB604" s="45"/>
      <c r="AC604" s="45"/>
      <c r="AD604" s="45"/>
      <c r="AE604" s="45"/>
      <c r="AF604" s="45"/>
      <c r="AG604" s="26"/>
      <c r="AH604" s="12"/>
      <c r="AI604" s="12"/>
    </row>
    <row r="605" spans="20:35" ht="12.75" customHeight="1" x14ac:dyDescent="0.25">
      <c r="V605" s="28"/>
      <c r="W605" s="44"/>
      <c r="X605" s="44"/>
      <c r="Y605" s="44"/>
      <c r="Z605" s="45"/>
      <c r="AA605" s="45"/>
      <c r="AB605" s="45"/>
      <c r="AC605" s="45"/>
      <c r="AD605" s="45"/>
      <c r="AE605" s="45"/>
      <c r="AF605" s="45"/>
      <c r="AG605" s="26"/>
      <c r="AH605" s="12"/>
      <c r="AI605" s="12"/>
    </row>
    <row r="606" spans="20:35" ht="12.75" customHeight="1" x14ac:dyDescent="0.25">
      <c r="V606" s="28"/>
      <c r="W606" s="44"/>
      <c r="X606" s="44"/>
      <c r="Y606" s="44"/>
      <c r="Z606" s="45"/>
      <c r="AA606" s="45"/>
      <c r="AB606" s="45"/>
      <c r="AC606" s="45"/>
      <c r="AD606" s="45"/>
      <c r="AE606" s="45"/>
      <c r="AF606" s="45"/>
      <c r="AG606" s="26"/>
      <c r="AH606" s="12"/>
      <c r="AI606" s="12"/>
    </row>
    <row r="607" spans="20:35" ht="12.75" customHeight="1" x14ac:dyDescent="0.25">
      <c r="T607" s="12"/>
      <c r="Y607" s="46" t="str">
        <f>VLOOKUP(S571,$M$11:$R$29,6,FALSE)</f>
        <v/>
      </c>
      <c r="Z607" s="46"/>
      <c r="AA607" s="46"/>
      <c r="AB607" s="46"/>
      <c r="AC607" s="46"/>
      <c r="AD607" s="46"/>
      <c r="AE607" s="46"/>
      <c r="AF607" s="46"/>
      <c r="AG607" s="46"/>
      <c r="AH607" s="12"/>
      <c r="AI607" s="12"/>
    </row>
    <row r="608" spans="20:35" ht="12.75" customHeight="1" x14ac:dyDescent="0.25">
      <c r="T608" s="12"/>
      <c r="U608" s="12"/>
      <c r="V608" s="12"/>
      <c r="Y608" s="46"/>
      <c r="Z608" s="46"/>
      <c r="AA608" s="46"/>
      <c r="AB608" s="46"/>
      <c r="AC608" s="46"/>
      <c r="AD608" s="46"/>
      <c r="AE608" s="46"/>
      <c r="AF608" s="46"/>
      <c r="AG608" s="46"/>
      <c r="AH608" s="12"/>
      <c r="AI608" s="12"/>
    </row>
    <row r="609" spans="20:35" ht="13.5" customHeight="1" x14ac:dyDescent="0.25">
      <c r="T609" s="12"/>
      <c r="U609" s="12"/>
      <c r="V609" s="12"/>
      <c r="W609" s="12"/>
      <c r="X609" s="12"/>
      <c r="Y609" s="22"/>
      <c r="Z609" s="22"/>
      <c r="AA609" s="22"/>
      <c r="AB609" s="22"/>
      <c r="AC609" s="22"/>
      <c r="AD609" s="22"/>
      <c r="AE609" s="22"/>
      <c r="AF609" s="22"/>
      <c r="AG609" s="22"/>
      <c r="AH609" s="12"/>
      <c r="AI609" s="12"/>
    </row>
    <row r="610" spans="20:35" x14ac:dyDescent="0.25"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</row>
    <row r="611" spans="20:35" x14ac:dyDescent="0.25"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</row>
    <row r="612" spans="20:35" x14ac:dyDescent="0.25"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</row>
    <row r="613" spans="20:35" ht="12.75" customHeight="1" x14ac:dyDescent="0.25">
      <c r="T613" s="12"/>
      <c r="U613" s="12"/>
      <c r="V613" s="47" t="e">
        <f>VLOOKUP(S571,$M$11:$R$29,4,FALSE)&amp;"　"</f>
        <v>#REF!</v>
      </c>
      <c r="W613" s="47"/>
      <c r="X613" s="47"/>
      <c r="Y613" s="47"/>
      <c r="Z613" s="47"/>
      <c r="AA613" s="47"/>
      <c r="AB613" s="47"/>
      <c r="AC613" s="47"/>
      <c r="AD613" s="47"/>
      <c r="AE613" s="47"/>
      <c r="AF613" s="47"/>
      <c r="AG613" s="47"/>
      <c r="AH613" s="12"/>
      <c r="AI613" s="12"/>
    </row>
    <row r="614" spans="20:35" ht="12.75" customHeight="1" x14ac:dyDescent="0.25">
      <c r="T614" s="12"/>
      <c r="U614" s="12"/>
      <c r="V614" s="47"/>
      <c r="W614" s="47"/>
      <c r="X614" s="47"/>
      <c r="Y614" s="47"/>
      <c r="Z614" s="47"/>
      <c r="AA614" s="47"/>
      <c r="AB614" s="47"/>
      <c r="AC614" s="47"/>
      <c r="AD614" s="47"/>
      <c r="AE614" s="47"/>
      <c r="AF614" s="47"/>
      <c r="AG614" s="47"/>
      <c r="AH614" s="12"/>
      <c r="AI614" s="12"/>
    </row>
    <row r="615" spans="20:35" ht="12.75" customHeight="1" x14ac:dyDescent="0.25">
      <c r="T615" s="12"/>
      <c r="U615" s="12"/>
      <c r="V615" s="47"/>
      <c r="W615" s="47"/>
      <c r="X615" s="47"/>
      <c r="Y615" s="47"/>
      <c r="Z615" s="47"/>
      <c r="AA615" s="47"/>
      <c r="AB615" s="47"/>
      <c r="AC615" s="47"/>
      <c r="AD615" s="47"/>
      <c r="AE615" s="47"/>
      <c r="AF615" s="47"/>
      <c r="AG615" s="47"/>
      <c r="AH615" s="12"/>
      <c r="AI615" s="12"/>
    </row>
    <row r="616" spans="20:35" ht="12.75" customHeight="1" x14ac:dyDescent="0.25">
      <c r="T616" s="12"/>
      <c r="U616" s="12"/>
      <c r="V616" s="47"/>
      <c r="W616" s="47"/>
      <c r="X616" s="47"/>
      <c r="Y616" s="47"/>
      <c r="Z616" s="47"/>
      <c r="AA616" s="47"/>
      <c r="AB616" s="47"/>
      <c r="AC616" s="47"/>
      <c r="AD616" s="47"/>
      <c r="AE616" s="47"/>
      <c r="AF616" s="47"/>
      <c r="AG616" s="47"/>
      <c r="AH616" s="12"/>
      <c r="AI616" s="12"/>
    </row>
    <row r="617" spans="20:35" ht="12.75" customHeight="1" x14ac:dyDescent="0.25">
      <c r="T617" s="12"/>
      <c r="U617" s="12"/>
      <c r="V617" s="49">
        <f>VLOOKUP(S571,$M$11:$R$29,3,FALSE)</f>
        <v>0</v>
      </c>
      <c r="W617" s="49"/>
      <c r="X617" s="49"/>
      <c r="Y617" s="49"/>
      <c r="Z617" s="49"/>
      <c r="AA617" s="49"/>
      <c r="AB617" s="49"/>
      <c r="AC617" s="49"/>
      <c r="AD617" s="49"/>
      <c r="AE617" s="49"/>
      <c r="AF617" s="49"/>
      <c r="AG617" s="49"/>
      <c r="AH617" s="12"/>
      <c r="AI617" s="12"/>
    </row>
    <row r="618" spans="20:35" ht="12.75" customHeight="1" x14ac:dyDescent="0.25">
      <c r="T618" s="12"/>
      <c r="U618" s="12"/>
      <c r="V618" s="49"/>
      <c r="W618" s="49"/>
      <c r="X618" s="49"/>
      <c r="Y618" s="49"/>
      <c r="Z618" s="49"/>
      <c r="AA618" s="49"/>
      <c r="AB618" s="49"/>
      <c r="AC618" s="49"/>
      <c r="AD618" s="49"/>
      <c r="AE618" s="49"/>
      <c r="AF618" s="49"/>
      <c r="AG618" s="49"/>
      <c r="AH618" s="12"/>
      <c r="AI618" s="12"/>
    </row>
    <row r="619" spans="20:35" ht="12.75" customHeight="1" x14ac:dyDescent="0.25">
      <c r="T619" s="12"/>
      <c r="U619" s="12"/>
      <c r="V619" s="49"/>
      <c r="W619" s="49"/>
      <c r="X619" s="49"/>
      <c r="Y619" s="49"/>
      <c r="Z619" s="49"/>
      <c r="AA619" s="49"/>
      <c r="AB619" s="49"/>
      <c r="AC619" s="49"/>
      <c r="AD619" s="49"/>
      <c r="AE619" s="49"/>
      <c r="AF619" s="49"/>
      <c r="AG619" s="49"/>
      <c r="AH619" s="12"/>
      <c r="AI619" s="12"/>
    </row>
    <row r="620" spans="20:35" ht="12.75" customHeight="1" x14ac:dyDescent="0.25">
      <c r="T620" s="12"/>
      <c r="U620" s="12"/>
      <c r="V620" s="49"/>
      <c r="W620" s="49"/>
      <c r="X620" s="49"/>
      <c r="Y620" s="49"/>
      <c r="Z620" s="49"/>
      <c r="AA620" s="49"/>
      <c r="AB620" s="49"/>
      <c r="AC620" s="49"/>
      <c r="AD620" s="49"/>
      <c r="AE620" s="49"/>
      <c r="AF620" s="49"/>
      <c r="AG620" s="49"/>
      <c r="AH620" s="12"/>
      <c r="AI620" s="12"/>
    </row>
    <row r="621" spans="20:35" ht="12.75" customHeight="1" x14ac:dyDescent="0.25">
      <c r="T621" s="12"/>
      <c r="U621" s="12"/>
      <c r="V621" s="49"/>
      <c r="W621" s="49"/>
      <c r="X621" s="49"/>
      <c r="Y621" s="49"/>
      <c r="Z621" s="49"/>
      <c r="AA621" s="49"/>
      <c r="AB621" s="49"/>
      <c r="AC621" s="49"/>
      <c r="AD621" s="49"/>
      <c r="AE621" s="49"/>
      <c r="AF621" s="49"/>
      <c r="AG621" s="49"/>
      <c r="AH621" s="12"/>
      <c r="AI621" s="12"/>
    </row>
    <row r="622" spans="20:35" x14ac:dyDescent="0.25">
      <c r="T622" s="12"/>
      <c r="U622" s="12"/>
      <c r="V622" s="49"/>
      <c r="W622" s="49"/>
      <c r="X622" s="49"/>
      <c r="Y622" s="49"/>
      <c r="Z622" s="49"/>
      <c r="AA622" s="49"/>
      <c r="AB622" s="49"/>
      <c r="AC622" s="49"/>
      <c r="AD622" s="49"/>
      <c r="AE622" s="49"/>
      <c r="AF622" s="49"/>
      <c r="AG622" s="49"/>
      <c r="AH622" s="12"/>
      <c r="AI622" s="12"/>
    </row>
    <row r="623" spans="20:35" x14ac:dyDescent="0.25">
      <c r="T623" s="12"/>
      <c r="U623" s="12"/>
      <c r="V623" s="49"/>
      <c r="W623" s="49"/>
      <c r="X623" s="49"/>
      <c r="Y623" s="49"/>
      <c r="Z623" s="49"/>
      <c r="AA623" s="49"/>
      <c r="AB623" s="49"/>
      <c r="AC623" s="49"/>
      <c r="AD623" s="49"/>
      <c r="AE623" s="49"/>
      <c r="AF623" s="49"/>
      <c r="AG623" s="49"/>
      <c r="AH623" s="12"/>
      <c r="AI623" s="12"/>
    </row>
    <row r="626" spans="19:36" ht="12.75" customHeight="1" x14ac:dyDescent="0.25">
      <c r="Z626" s="13"/>
      <c r="AA626" s="48">
        <f ca="1">$O$5</f>
        <v>45567</v>
      </c>
      <c r="AB626" s="48"/>
      <c r="AC626" s="48"/>
      <c r="AD626" s="48"/>
      <c r="AE626" s="48"/>
      <c r="AF626" s="48"/>
      <c r="AG626" s="48"/>
    </row>
    <row r="627" spans="19:36" ht="12.75" customHeight="1" x14ac:dyDescent="0.25">
      <c r="Z627" s="13"/>
      <c r="AA627" s="48"/>
      <c r="AB627" s="48"/>
      <c r="AC627" s="48"/>
      <c r="AD627" s="48"/>
      <c r="AE627" s="48"/>
      <c r="AF627" s="48"/>
      <c r="AG627" s="48"/>
    </row>
    <row r="628" spans="19:36" x14ac:dyDescent="0.25">
      <c r="AA628" s="48"/>
      <c r="AB628" s="48"/>
      <c r="AC628" s="48"/>
      <c r="AD628" s="48"/>
      <c r="AE628" s="48"/>
      <c r="AF628" s="48"/>
      <c r="AG628" s="48"/>
    </row>
    <row r="631" spans="19:36" x14ac:dyDescent="0.25">
      <c r="S631" s="11" t="s">
        <v>70</v>
      </c>
      <c r="U631" s="11"/>
      <c r="AJ631" s="10" t="s">
        <v>71</v>
      </c>
    </row>
  </sheetData>
  <mergeCells count="110">
    <mergeCell ref="A7:C7"/>
    <mergeCell ref="A8:F8"/>
    <mergeCell ref="M9:R9"/>
    <mergeCell ref="A10:B10"/>
    <mergeCell ref="A12:B12"/>
    <mergeCell ref="A14:B14"/>
    <mergeCell ref="A1:E1"/>
    <mergeCell ref="A2:O2"/>
    <mergeCell ref="A3:O3"/>
    <mergeCell ref="A5:B5"/>
    <mergeCell ref="C5:E5"/>
    <mergeCell ref="K5:N5"/>
    <mergeCell ref="O5:P5"/>
    <mergeCell ref="A28:B28"/>
    <mergeCell ref="AE37:AF39"/>
    <mergeCell ref="W56:Y60"/>
    <mergeCell ref="Z56:AF60"/>
    <mergeCell ref="W62:Y66"/>
    <mergeCell ref="Z62:AF66"/>
    <mergeCell ref="A16:B16"/>
    <mergeCell ref="A18:B18"/>
    <mergeCell ref="A20:B20"/>
    <mergeCell ref="A22:B22"/>
    <mergeCell ref="A24:B24"/>
    <mergeCell ref="A26:B26"/>
    <mergeCell ref="W122:Y126"/>
    <mergeCell ref="Z122:AF126"/>
    <mergeCell ref="Y127:AG128"/>
    <mergeCell ref="V133:AG136"/>
    <mergeCell ref="V137:AG143"/>
    <mergeCell ref="AA146:AG148"/>
    <mergeCell ref="Y67:AG68"/>
    <mergeCell ref="V73:AG76"/>
    <mergeCell ref="V77:AG83"/>
    <mergeCell ref="AA86:AG88"/>
    <mergeCell ref="AE97:AF99"/>
    <mergeCell ref="W116:Y120"/>
    <mergeCell ref="Z116:AF120"/>
    <mergeCell ref="V193:AG196"/>
    <mergeCell ref="V197:AG203"/>
    <mergeCell ref="AA206:AG208"/>
    <mergeCell ref="AE217:AF219"/>
    <mergeCell ref="W236:Y240"/>
    <mergeCell ref="Z236:AF240"/>
    <mergeCell ref="AE157:AF159"/>
    <mergeCell ref="W176:Y180"/>
    <mergeCell ref="Z176:AF180"/>
    <mergeCell ref="W182:Y186"/>
    <mergeCell ref="Z182:AF186"/>
    <mergeCell ref="Y187:AG188"/>
    <mergeCell ref="AE277:AF279"/>
    <mergeCell ref="W296:Y300"/>
    <mergeCell ref="Z296:AF300"/>
    <mergeCell ref="W302:Y306"/>
    <mergeCell ref="Z302:AF306"/>
    <mergeCell ref="Y307:AG308"/>
    <mergeCell ref="W242:Y246"/>
    <mergeCell ref="Z242:AF246"/>
    <mergeCell ref="Y247:AG248"/>
    <mergeCell ref="V253:AG256"/>
    <mergeCell ref="V257:AG263"/>
    <mergeCell ref="AA266:AG268"/>
    <mergeCell ref="W362:Y366"/>
    <mergeCell ref="Z362:AF366"/>
    <mergeCell ref="Y367:AG368"/>
    <mergeCell ref="V373:AG376"/>
    <mergeCell ref="V377:AG383"/>
    <mergeCell ref="AA386:AG388"/>
    <mergeCell ref="V313:AG316"/>
    <mergeCell ref="V317:AG323"/>
    <mergeCell ref="AA326:AG328"/>
    <mergeCell ref="AE337:AF339"/>
    <mergeCell ref="W356:Y360"/>
    <mergeCell ref="Z356:AF360"/>
    <mergeCell ref="V433:AG436"/>
    <mergeCell ref="V437:AG443"/>
    <mergeCell ref="AA446:AG448"/>
    <mergeCell ref="AE457:AF459"/>
    <mergeCell ref="W476:Y480"/>
    <mergeCell ref="Z476:AF480"/>
    <mergeCell ref="AE397:AF399"/>
    <mergeCell ref="W416:Y420"/>
    <mergeCell ref="Z416:AF420"/>
    <mergeCell ref="W422:Y426"/>
    <mergeCell ref="Z422:AF426"/>
    <mergeCell ref="Y427:AG428"/>
    <mergeCell ref="AE517:AF519"/>
    <mergeCell ref="W536:Y540"/>
    <mergeCell ref="Z536:AF540"/>
    <mergeCell ref="W542:Y546"/>
    <mergeCell ref="Z542:AF546"/>
    <mergeCell ref="Y547:AG548"/>
    <mergeCell ref="W482:Y486"/>
    <mergeCell ref="Z482:AF486"/>
    <mergeCell ref="Y487:AG488"/>
    <mergeCell ref="V493:AG496"/>
    <mergeCell ref="V497:AG503"/>
    <mergeCell ref="AA506:AG508"/>
    <mergeCell ref="W602:Y606"/>
    <mergeCell ref="Z602:AF606"/>
    <mergeCell ref="Y607:AG608"/>
    <mergeCell ref="V613:AG616"/>
    <mergeCell ref="V617:AG623"/>
    <mergeCell ref="AA626:AG628"/>
    <mergeCell ref="V553:AG556"/>
    <mergeCell ref="V557:AG563"/>
    <mergeCell ref="AA566:AG568"/>
    <mergeCell ref="AE577:AF579"/>
    <mergeCell ref="W596:Y600"/>
    <mergeCell ref="Z596:AF600"/>
  </mergeCells>
  <phoneticPr fontId="20"/>
  <dataValidations count="1">
    <dataValidation type="list" allowBlank="1" showInputMessage="1" showErrorMessage="1" sqref="C5:E5" xr:uid="{00000000-0002-0000-1E00-000000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orientation="portrait" horizontalDpi="4294967293" verticalDpi="1200" r:id="rId1"/>
  <rowBreaks count="8" manualBreakCount="8">
    <brk id="90" min="19" max="34" man="1"/>
    <brk id="150" min="19" max="34" man="1"/>
    <brk id="210" min="19" max="34" man="1"/>
    <brk id="270" min="19" max="34" man="1"/>
    <brk id="330" min="19" max="34" man="1"/>
    <brk id="390" min="19" max="34" man="1"/>
    <brk id="450" min="19" max="34" man="1"/>
    <brk id="510" min="19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入力例</vt:lpstr>
      <vt:lpstr>賞状ひな形</vt:lpstr>
      <vt:lpstr>リレーひな形</vt:lpstr>
      <vt:lpstr>長決</vt:lpstr>
      <vt:lpstr>リレーT決</vt:lpstr>
      <vt:lpstr>幅(複)決</vt:lpstr>
      <vt:lpstr>リレーT決!Print_Area</vt:lpstr>
      <vt:lpstr>リレーひな形!Print_Area</vt:lpstr>
      <vt:lpstr>賞状ひな形!Print_Area</vt:lpstr>
      <vt:lpstr>長決!Print_Area</vt:lpstr>
      <vt:lpstr>入力例!Print_Area</vt:lpstr>
      <vt:lpstr>'幅(複)決'!Print_Area</vt:lpstr>
    </vt:vector>
  </TitlesOfParts>
  <Manager/>
  <Company>新潟市教育委員会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溝口祐介</dc:creator>
  <cp:keywords/>
  <dc:description/>
  <cp:lastModifiedBy>祐介 溝口</cp:lastModifiedBy>
  <cp:revision/>
  <cp:lastPrinted>2023-10-04T07:30:17Z</cp:lastPrinted>
  <dcterms:created xsi:type="dcterms:W3CDTF">2011-07-06T00:41:27Z</dcterms:created>
  <dcterms:modified xsi:type="dcterms:W3CDTF">2024-10-02T00:59:31Z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